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IDB Office\SECRET\2024\אתר חלבי\נתונים סטטיסטים\"/>
    </mc:Choice>
  </mc:AlternateContent>
  <bookViews>
    <workbookView xWindow="0" yWindow="0" windowWidth="21525" windowHeight="11880"/>
  </bookViews>
  <sheets>
    <sheet name="שיווק מוצרים מחלב בקר" sheetId="2" r:id="rId1"/>
    <sheet name="יצוא מוצרים מחלב בקר- חדש " sheetId="9" r:id="rId2"/>
    <sheet name="נתוני ייצור חלב בקר" sheetId="3" r:id="rId3"/>
    <sheet name="נתוני ייצור חלב צאן" sheetId="4" r:id="rId4"/>
    <sheet name="שיווק מוצרים  מחלב מצאן" sheetId="5" r:id="rId5"/>
    <sheet name="יצוא גבינות מחלב צאן- חדש" sheetId="10" r:id="rId6"/>
    <sheet name="מלאי- חדש" sheetId="7" r:id="rId7"/>
  </sheets>
  <definedNames>
    <definedName name="_xlnm.Print_Area" localSheetId="2">'נתוני ייצור חלב בקר'!$A$111:$G$135</definedName>
  </definedNames>
  <calcPr calcId="162913"/>
</workbook>
</file>

<file path=xl/calcChain.xml><?xml version="1.0" encoding="utf-8"?>
<calcChain xmlns="http://schemas.openxmlformats.org/spreadsheetml/2006/main">
  <c r="X291" i="2" l="1"/>
  <c r="F291" i="2"/>
  <c r="AD134" i="2"/>
  <c r="B293" i="5"/>
  <c r="B292" i="5"/>
  <c r="D72" i="9"/>
  <c r="D71" i="9"/>
  <c r="B71" i="10"/>
  <c r="G336" i="3"/>
  <c r="G337" i="3"/>
  <c r="G338" i="3"/>
  <c r="G339" i="3"/>
  <c r="F337" i="3"/>
  <c r="F338" i="3"/>
  <c r="F339" i="3"/>
  <c r="AB313" i="2"/>
  <c r="F302" i="2"/>
  <c r="F304" i="2"/>
  <c r="F301" i="2"/>
  <c r="B75" i="10" l="1"/>
  <c r="C311" i="5"/>
  <c r="D311" i="5"/>
  <c r="E311" i="5"/>
  <c r="F311" i="5"/>
  <c r="C312" i="5"/>
  <c r="D312" i="5"/>
  <c r="E312" i="5"/>
  <c r="F312" i="5"/>
  <c r="B312" i="5"/>
  <c r="B311" i="5"/>
  <c r="B310" i="5"/>
  <c r="B295" i="5"/>
  <c r="C293" i="5"/>
  <c r="D293" i="5"/>
  <c r="E293" i="5"/>
  <c r="F293" i="5"/>
  <c r="C292" i="5"/>
  <c r="D292" i="5"/>
  <c r="E292" i="5"/>
  <c r="F292" i="5"/>
  <c r="B319" i="4"/>
  <c r="B318" i="4"/>
  <c r="B316" i="4"/>
  <c r="C315" i="4"/>
  <c r="B315" i="4"/>
  <c r="D318" i="3"/>
  <c r="B318" i="3"/>
  <c r="B319" i="3"/>
  <c r="F321" i="2"/>
  <c r="C75" i="10"/>
  <c r="B74" i="10"/>
  <c r="C74" i="10"/>
  <c r="B72" i="10"/>
  <c r="C71" i="10"/>
  <c r="C72" i="10"/>
  <c r="B88" i="10" l="1"/>
  <c r="C88" i="10"/>
  <c r="B73" i="10"/>
  <c r="B75" i="9"/>
  <c r="C296" i="5" l="1"/>
  <c r="D296" i="5"/>
  <c r="E296" i="5"/>
  <c r="F296" i="5"/>
  <c r="B296" i="5"/>
  <c r="C295" i="5"/>
  <c r="D295" i="5"/>
  <c r="E295" i="5"/>
  <c r="F295" i="5"/>
  <c r="C294" i="5"/>
  <c r="D294" i="5"/>
  <c r="E294" i="5"/>
  <c r="F294" i="5"/>
  <c r="B294" i="5"/>
  <c r="X283" i="5"/>
  <c r="W282" i="5"/>
  <c r="W281" i="5"/>
  <c r="U282" i="5"/>
  <c r="U281" i="5"/>
  <c r="U280" i="5"/>
  <c r="B335" i="4"/>
  <c r="C335" i="4"/>
  <c r="C336" i="4"/>
  <c r="B336" i="4"/>
  <c r="B337" i="4"/>
  <c r="C337" i="4"/>
  <c r="C338" i="4"/>
  <c r="B338" i="4"/>
  <c r="C318" i="4"/>
  <c r="C319" i="4"/>
  <c r="C316" i="4"/>
  <c r="C82" i="9" l="1"/>
  <c r="D82" i="9"/>
  <c r="E82" i="9"/>
  <c r="F82" i="9"/>
  <c r="G82" i="9"/>
  <c r="H82" i="9"/>
  <c r="B82" i="9"/>
  <c r="F83" i="9"/>
  <c r="G83" i="9"/>
  <c r="H83" i="9"/>
  <c r="C83" i="9"/>
  <c r="D83" i="9"/>
  <c r="E83" i="9"/>
  <c r="B83" i="9"/>
  <c r="B84" i="9"/>
  <c r="C84" i="9"/>
  <c r="D84" i="9"/>
  <c r="E84" i="9"/>
  <c r="F84" i="9"/>
  <c r="G84" i="9"/>
  <c r="H84" i="9"/>
  <c r="C85" i="9"/>
  <c r="D85" i="9"/>
  <c r="E85" i="9"/>
  <c r="F85" i="9"/>
  <c r="G85" i="9"/>
  <c r="H85" i="9"/>
  <c r="B85" i="9"/>
  <c r="C86" i="9"/>
  <c r="D86" i="9"/>
  <c r="E86" i="9"/>
  <c r="F86" i="9"/>
  <c r="G86" i="9"/>
  <c r="H86" i="9"/>
  <c r="B86" i="9"/>
  <c r="C75" i="9"/>
  <c r="D75" i="9"/>
  <c r="E75" i="9"/>
  <c r="F75" i="9"/>
  <c r="G75" i="9"/>
  <c r="H75" i="9"/>
  <c r="C74" i="9"/>
  <c r="D74" i="9"/>
  <c r="E74" i="9"/>
  <c r="F74" i="9"/>
  <c r="G74" i="9"/>
  <c r="H74" i="9"/>
  <c r="B74" i="9"/>
  <c r="C71" i="9"/>
  <c r="E71" i="9"/>
  <c r="F71" i="9"/>
  <c r="G71" i="9"/>
  <c r="H71" i="9"/>
  <c r="B71" i="9"/>
  <c r="C72" i="9"/>
  <c r="E72" i="9"/>
  <c r="F72" i="9"/>
  <c r="G72" i="9"/>
  <c r="H72" i="9"/>
  <c r="B72" i="9"/>
  <c r="D339" i="3"/>
  <c r="E339" i="3"/>
  <c r="C333" i="3"/>
  <c r="D333" i="3"/>
  <c r="E333" i="3"/>
  <c r="C334" i="3"/>
  <c r="D334" i="3"/>
  <c r="E334" i="3"/>
  <c r="C335" i="3"/>
  <c r="D335" i="3"/>
  <c r="E335" i="3"/>
  <c r="C336" i="3"/>
  <c r="D336" i="3"/>
  <c r="E336" i="3"/>
  <c r="C337" i="3"/>
  <c r="D337" i="3"/>
  <c r="E337" i="3"/>
  <c r="C338" i="3"/>
  <c r="D338" i="3"/>
  <c r="E338" i="3"/>
  <c r="C339" i="3"/>
  <c r="B339" i="3"/>
  <c r="B338" i="3"/>
  <c r="B328" i="3"/>
  <c r="B327" i="3"/>
  <c r="B332" i="3"/>
  <c r="B333" i="3"/>
  <c r="B334" i="3"/>
  <c r="B335" i="3"/>
  <c r="B336" i="3"/>
  <c r="B337" i="3"/>
  <c r="C318" i="3"/>
  <c r="E318" i="3"/>
  <c r="C319" i="3"/>
  <c r="D319" i="3"/>
  <c r="E319" i="3"/>
  <c r="E315" i="3"/>
  <c r="D315" i="3"/>
  <c r="C315" i="3"/>
  <c r="B315" i="3"/>
  <c r="B317" i="3" s="1"/>
  <c r="G316" i="3"/>
  <c r="E316" i="3"/>
  <c r="E317" i="3" s="1"/>
  <c r="D316" i="3"/>
  <c r="D317" i="3" s="1"/>
  <c r="C316" i="3"/>
  <c r="C317" i="3" s="1"/>
  <c r="B316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F316" i="3" s="1"/>
  <c r="G309" i="3"/>
  <c r="F310" i="3"/>
  <c r="G310" i="3"/>
  <c r="F311" i="3"/>
  <c r="G311" i="3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AB304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F305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AB301" i="2"/>
  <c r="G302" i="2"/>
  <c r="H302" i="2"/>
  <c r="I302" i="2"/>
  <c r="J302" i="2"/>
  <c r="K302" i="2"/>
  <c r="L302" i="2"/>
  <c r="M302" i="2"/>
  <c r="N302" i="2"/>
  <c r="O302" i="2"/>
  <c r="P302" i="2"/>
  <c r="P303" i="2" s="1"/>
  <c r="Q302" i="2"/>
  <c r="R302" i="2"/>
  <c r="S302" i="2"/>
  <c r="T302" i="2"/>
  <c r="U302" i="2"/>
  <c r="V302" i="2"/>
  <c r="W302" i="2"/>
  <c r="X302" i="2"/>
  <c r="X303" i="2" s="1"/>
  <c r="Y302" i="2"/>
  <c r="Z302" i="2"/>
  <c r="AA302" i="2"/>
  <c r="AB302" i="2"/>
  <c r="AJ313" i="2"/>
  <c r="AN313" i="2" s="1"/>
  <c r="AM316" i="2"/>
  <c r="AM317" i="2"/>
  <c r="AM318" i="2"/>
  <c r="AM319" i="2"/>
  <c r="AM320" i="2"/>
  <c r="AM321" i="2"/>
  <c r="AM322" i="2"/>
  <c r="AM323" i="2"/>
  <c r="AM324" i="2"/>
  <c r="AM315" i="2"/>
  <c r="AM313" i="2"/>
  <c r="AL313" i="2"/>
  <c r="AK316" i="2"/>
  <c r="AK315" i="2"/>
  <c r="AK314" i="2"/>
  <c r="AK313" i="2"/>
  <c r="AI316" i="2"/>
  <c r="AI317" i="2"/>
  <c r="AI318" i="2" s="1"/>
  <c r="AI319" i="2" s="1"/>
  <c r="AI320" i="2" s="1"/>
  <c r="AI321" i="2" s="1"/>
  <c r="AI322" i="2" s="1"/>
  <c r="AI323" i="2" s="1"/>
  <c r="AI324" i="2" s="1"/>
  <c r="AI314" i="2"/>
  <c r="AI313" i="2"/>
  <c r="AE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Y313" i="2"/>
  <c r="Z313" i="2"/>
  <c r="AA313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T314" i="2"/>
  <c r="U314" i="2"/>
  <c r="V314" i="2"/>
  <c r="W314" i="2"/>
  <c r="X314" i="2"/>
  <c r="Y314" i="2"/>
  <c r="Z314" i="2"/>
  <c r="AA314" i="2"/>
  <c r="AB314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T315" i="2"/>
  <c r="U315" i="2"/>
  <c r="V315" i="2"/>
  <c r="W315" i="2"/>
  <c r="X315" i="2"/>
  <c r="Y315" i="2"/>
  <c r="Z315" i="2"/>
  <c r="AA315" i="2"/>
  <c r="AB315" i="2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T316" i="2"/>
  <c r="U316" i="2"/>
  <c r="V316" i="2"/>
  <c r="W316" i="2"/>
  <c r="X316" i="2"/>
  <c r="Y316" i="2"/>
  <c r="Z316" i="2"/>
  <c r="AA316" i="2"/>
  <c r="AB316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T317" i="2"/>
  <c r="U317" i="2"/>
  <c r="V317" i="2"/>
  <c r="W317" i="2"/>
  <c r="X317" i="2"/>
  <c r="Y317" i="2"/>
  <c r="Z317" i="2"/>
  <c r="AA317" i="2"/>
  <c r="AB317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T318" i="2"/>
  <c r="U318" i="2"/>
  <c r="V318" i="2"/>
  <c r="W318" i="2"/>
  <c r="X318" i="2"/>
  <c r="Y318" i="2"/>
  <c r="Z318" i="2"/>
  <c r="AA318" i="2"/>
  <c r="AB318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W319" i="2"/>
  <c r="X319" i="2"/>
  <c r="Y319" i="2"/>
  <c r="Z319" i="2"/>
  <c r="AA319" i="2"/>
  <c r="AB319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F313" i="2"/>
  <c r="F320" i="2"/>
  <c r="AA303" i="2"/>
  <c r="X244" i="2"/>
  <c r="X245" i="2"/>
  <c r="X246" i="2"/>
  <c r="BZ246" i="2" s="1"/>
  <c r="X247" i="2"/>
  <c r="X248" i="2"/>
  <c r="X249" i="2"/>
  <c r="BZ249" i="2" s="1"/>
  <c r="X250" i="2"/>
  <c r="BZ250" i="2" s="1"/>
  <c r="X251" i="2"/>
  <c r="BZ251" i="2" s="1"/>
  <c r="X252" i="2"/>
  <c r="BZ252" i="2" s="1"/>
  <c r="X253" i="2"/>
  <c r="BZ253" i="2" s="1"/>
  <c r="X254" i="2"/>
  <c r="BZ254" i="2" s="1"/>
  <c r="X255" i="2"/>
  <c r="BZ255" i="2" s="1"/>
  <c r="X256" i="2"/>
  <c r="BZ256" i="2" s="1"/>
  <c r="X257" i="2"/>
  <c r="BZ257" i="2" s="1"/>
  <c r="X258" i="2"/>
  <c r="BZ258" i="2" s="1"/>
  <c r="X259" i="2"/>
  <c r="BZ259" i="2" s="1"/>
  <c r="X260" i="2"/>
  <c r="BZ260" i="2" s="1"/>
  <c r="X261" i="2"/>
  <c r="BZ261" i="2" s="1"/>
  <c r="X262" i="2"/>
  <c r="BZ262" i="2" s="1"/>
  <c r="X263" i="2"/>
  <c r="BZ263" i="2" s="1"/>
  <c r="X264" i="2"/>
  <c r="BZ264" i="2" s="1"/>
  <c r="X265" i="2"/>
  <c r="BZ265" i="2" s="1"/>
  <c r="X266" i="2"/>
  <c r="BZ266" i="2" s="1"/>
  <c r="X267" i="2"/>
  <c r="X268" i="2"/>
  <c r="X269" i="2"/>
  <c r="BZ269" i="2" s="1"/>
  <c r="X270" i="2"/>
  <c r="BZ270" i="2" s="1"/>
  <c r="X271" i="2"/>
  <c r="BZ271" i="2" s="1"/>
  <c r="X272" i="2"/>
  <c r="BZ272" i="2" s="1"/>
  <c r="X273" i="2"/>
  <c r="X274" i="2"/>
  <c r="X275" i="2"/>
  <c r="BZ275" i="2" s="1"/>
  <c r="X276" i="2"/>
  <c r="BZ276" i="2" s="1"/>
  <c r="X277" i="2"/>
  <c r="BZ277" i="2" s="1"/>
  <c r="X278" i="2"/>
  <c r="BZ278" i="2" s="1"/>
  <c r="X279" i="2"/>
  <c r="BZ279" i="2" s="1"/>
  <c r="X280" i="2"/>
  <c r="BZ280" i="2" s="1"/>
  <c r="X281" i="2"/>
  <c r="BZ281" i="2" s="1"/>
  <c r="X282" i="2"/>
  <c r="BZ282" i="2" s="1"/>
  <c r="X283" i="2"/>
  <c r="BZ283" i="2" s="1"/>
  <c r="X284" i="2"/>
  <c r="BZ284" i="2" s="1"/>
  <c r="X285" i="2"/>
  <c r="BZ285" i="2" s="1"/>
  <c r="X286" i="2"/>
  <c r="BZ286" i="2" s="1"/>
  <c r="X287" i="2"/>
  <c r="X288" i="2"/>
  <c r="X289" i="2"/>
  <c r="BZ289" i="2" s="1"/>
  <c r="X290" i="2"/>
  <c r="BZ290" i="2" s="1"/>
  <c r="BZ291" i="2"/>
  <c r="X292" i="2"/>
  <c r="BZ292" i="2" s="1"/>
  <c r="X293" i="2"/>
  <c r="BZ293" i="2" s="1"/>
  <c r="X294" i="2"/>
  <c r="X295" i="2"/>
  <c r="BZ295" i="2" s="1"/>
  <c r="BZ296" i="2"/>
  <c r="X243" i="2"/>
  <c r="P285" i="2"/>
  <c r="P284" i="2"/>
  <c r="P283" i="2"/>
  <c r="BR283" i="2" s="1"/>
  <c r="P282" i="2"/>
  <c r="BI247" i="2"/>
  <c r="BJ247" i="2"/>
  <c r="BK247" i="2"/>
  <c r="BL247" i="2"/>
  <c r="BM247" i="2"/>
  <c r="BN247" i="2"/>
  <c r="BP247" i="2"/>
  <c r="BQ247" i="2"/>
  <c r="BS247" i="2"/>
  <c r="BT247" i="2"/>
  <c r="BU247" i="2"/>
  <c r="BV247" i="2"/>
  <c r="BW247" i="2"/>
  <c r="BX247" i="2"/>
  <c r="BY247" i="2"/>
  <c r="BZ247" i="2"/>
  <c r="CA247" i="2"/>
  <c r="CB247" i="2"/>
  <c r="CC247" i="2"/>
  <c r="BI248" i="2"/>
  <c r="BJ248" i="2"/>
  <c r="BK248" i="2"/>
  <c r="BL248" i="2"/>
  <c r="BM248" i="2"/>
  <c r="BN248" i="2"/>
  <c r="BP248" i="2"/>
  <c r="BQ248" i="2"/>
  <c r="BS248" i="2"/>
  <c r="BT248" i="2"/>
  <c r="BU248" i="2"/>
  <c r="BV248" i="2"/>
  <c r="BW248" i="2"/>
  <c r="BX248" i="2"/>
  <c r="BY248" i="2"/>
  <c r="BZ248" i="2"/>
  <c r="CA248" i="2"/>
  <c r="CB248" i="2"/>
  <c r="CC248" i="2"/>
  <c r="BI249" i="2"/>
  <c r="BJ249" i="2"/>
  <c r="BK249" i="2"/>
  <c r="BL249" i="2"/>
  <c r="BM249" i="2"/>
  <c r="BN249" i="2"/>
  <c r="BP249" i="2"/>
  <c r="BQ249" i="2"/>
  <c r="BS249" i="2"/>
  <c r="BT249" i="2"/>
  <c r="BU249" i="2"/>
  <c r="BV249" i="2"/>
  <c r="BW249" i="2"/>
  <c r="BX249" i="2"/>
  <c r="BY249" i="2"/>
  <c r="CA249" i="2"/>
  <c r="CB249" i="2"/>
  <c r="CC249" i="2"/>
  <c r="BI250" i="2"/>
  <c r="BJ250" i="2"/>
  <c r="BK250" i="2"/>
  <c r="BL250" i="2"/>
  <c r="BM250" i="2"/>
  <c r="BN250" i="2"/>
  <c r="BP250" i="2"/>
  <c r="BQ250" i="2"/>
  <c r="BS250" i="2"/>
  <c r="BT250" i="2"/>
  <c r="BU250" i="2"/>
  <c r="BV250" i="2"/>
  <c r="BW250" i="2"/>
  <c r="BX250" i="2"/>
  <c r="BY250" i="2"/>
  <c r="CA250" i="2"/>
  <c r="CB250" i="2"/>
  <c r="CC250" i="2"/>
  <c r="BI251" i="2"/>
  <c r="BJ251" i="2"/>
  <c r="BK251" i="2"/>
  <c r="BL251" i="2"/>
  <c r="BM251" i="2"/>
  <c r="BN251" i="2"/>
  <c r="BP251" i="2"/>
  <c r="BQ251" i="2"/>
  <c r="BS251" i="2"/>
  <c r="BT251" i="2"/>
  <c r="BU251" i="2"/>
  <c r="BV251" i="2"/>
  <c r="BW251" i="2"/>
  <c r="BX251" i="2"/>
  <c r="BY251" i="2"/>
  <c r="CA251" i="2"/>
  <c r="CB251" i="2"/>
  <c r="CC251" i="2"/>
  <c r="BI252" i="2"/>
  <c r="BJ252" i="2"/>
  <c r="BK252" i="2"/>
  <c r="BL252" i="2"/>
  <c r="BM252" i="2"/>
  <c r="BN252" i="2"/>
  <c r="BP252" i="2"/>
  <c r="BQ252" i="2"/>
  <c r="BS252" i="2"/>
  <c r="BT252" i="2"/>
  <c r="BU252" i="2"/>
  <c r="BV252" i="2"/>
  <c r="BW252" i="2"/>
  <c r="BX252" i="2"/>
  <c r="BY252" i="2"/>
  <c r="CA252" i="2"/>
  <c r="CB252" i="2"/>
  <c r="CC252" i="2"/>
  <c r="BI253" i="2"/>
  <c r="BJ253" i="2"/>
  <c r="BK253" i="2"/>
  <c r="BL253" i="2"/>
  <c r="BM253" i="2"/>
  <c r="BN253" i="2"/>
  <c r="BP253" i="2"/>
  <c r="BQ253" i="2"/>
  <c r="BS253" i="2"/>
  <c r="BT253" i="2"/>
  <c r="BU253" i="2"/>
  <c r="BV253" i="2"/>
  <c r="BW253" i="2"/>
  <c r="BX253" i="2"/>
  <c r="BY253" i="2"/>
  <c r="CA253" i="2"/>
  <c r="CB253" i="2"/>
  <c r="CC253" i="2"/>
  <c r="BI254" i="2"/>
  <c r="BJ254" i="2"/>
  <c r="BK254" i="2"/>
  <c r="BL254" i="2"/>
  <c r="BM254" i="2"/>
  <c r="BN254" i="2"/>
  <c r="BP254" i="2"/>
  <c r="BQ254" i="2"/>
  <c r="BS254" i="2"/>
  <c r="BT254" i="2"/>
  <c r="BU254" i="2"/>
  <c r="BV254" i="2"/>
  <c r="BW254" i="2"/>
  <c r="BX254" i="2"/>
  <c r="BY254" i="2"/>
  <c r="CA254" i="2"/>
  <c r="CB254" i="2"/>
  <c r="CC254" i="2"/>
  <c r="BI255" i="2"/>
  <c r="BJ255" i="2"/>
  <c r="BK255" i="2"/>
  <c r="BL255" i="2"/>
  <c r="BM255" i="2"/>
  <c r="BN255" i="2"/>
  <c r="BP255" i="2"/>
  <c r="BQ255" i="2"/>
  <c r="BS255" i="2"/>
  <c r="BT255" i="2"/>
  <c r="BU255" i="2"/>
  <c r="BV255" i="2"/>
  <c r="BW255" i="2"/>
  <c r="BX255" i="2"/>
  <c r="BY255" i="2"/>
  <c r="CA255" i="2"/>
  <c r="CB255" i="2"/>
  <c r="CC255" i="2"/>
  <c r="BI256" i="2"/>
  <c r="BJ256" i="2"/>
  <c r="BK256" i="2"/>
  <c r="BL256" i="2"/>
  <c r="BM256" i="2"/>
  <c r="BN256" i="2"/>
  <c r="BP256" i="2"/>
  <c r="BQ256" i="2"/>
  <c r="BS256" i="2"/>
  <c r="BT256" i="2"/>
  <c r="BU256" i="2"/>
  <c r="BV256" i="2"/>
  <c r="BW256" i="2"/>
  <c r="BX256" i="2"/>
  <c r="BY256" i="2"/>
  <c r="CA256" i="2"/>
  <c r="CB256" i="2"/>
  <c r="CC256" i="2"/>
  <c r="BI257" i="2"/>
  <c r="BJ257" i="2"/>
  <c r="BK257" i="2"/>
  <c r="BL257" i="2"/>
  <c r="BM257" i="2"/>
  <c r="BN257" i="2"/>
  <c r="BP257" i="2"/>
  <c r="BQ257" i="2"/>
  <c r="BS257" i="2"/>
  <c r="BT257" i="2"/>
  <c r="BU257" i="2"/>
  <c r="BV257" i="2"/>
  <c r="BW257" i="2"/>
  <c r="BX257" i="2"/>
  <c r="BY257" i="2"/>
  <c r="CA257" i="2"/>
  <c r="CB257" i="2"/>
  <c r="CC257" i="2"/>
  <c r="BI258" i="2"/>
  <c r="BJ258" i="2"/>
  <c r="BK258" i="2"/>
  <c r="BL258" i="2"/>
  <c r="BM258" i="2"/>
  <c r="BN258" i="2"/>
  <c r="BP258" i="2"/>
  <c r="BQ258" i="2"/>
  <c r="BS258" i="2"/>
  <c r="BT258" i="2"/>
  <c r="BU258" i="2"/>
  <c r="BV258" i="2"/>
  <c r="BW258" i="2"/>
  <c r="BX258" i="2"/>
  <c r="BY258" i="2"/>
  <c r="CA258" i="2"/>
  <c r="CB258" i="2"/>
  <c r="CC258" i="2"/>
  <c r="BI259" i="2"/>
  <c r="BJ259" i="2"/>
  <c r="BK259" i="2"/>
  <c r="BL259" i="2"/>
  <c r="BM259" i="2"/>
  <c r="BN259" i="2"/>
  <c r="BP259" i="2"/>
  <c r="BQ259" i="2"/>
  <c r="BS259" i="2"/>
  <c r="BT259" i="2"/>
  <c r="BU259" i="2"/>
  <c r="BV259" i="2"/>
  <c r="BW259" i="2"/>
  <c r="BX259" i="2"/>
  <c r="BY259" i="2"/>
  <c r="CA259" i="2"/>
  <c r="CB259" i="2"/>
  <c r="CC259" i="2"/>
  <c r="BI260" i="2"/>
  <c r="BJ260" i="2"/>
  <c r="BK260" i="2"/>
  <c r="BL260" i="2"/>
  <c r="BM260" i="2"/>
  <c r="BN260" i="2"/>
  <c r="BP260" i="2"/>
  <c r="BQ260" i="2"/>
  <c r="BS260" i="2"/>
  <c r="BT260" i="2"/>
  <c r="BU260" i="2"/>
  <c r="BV260" i="2"/>
  <c r="BW260" i="2"/>
  <c r="BX260" i="2"/>
  <c r="BY260" i="2"/>
  <c r="CA260" i="2"/>
  <c r="CB260" i="2"/>
  <c r="CC260" i="2"/>
  <c r="BI261" i="2"/>
  <c r="BJ261" i="2"/>
  <c r="BK261" i="2"/>
  <c r="BL261" i="2"/>
  <c r="BM261" i="2"/>
  <c r="BN261" i="2"/>
  <c r="BP261" i="2"/>
  <c r="BQ261" i="2"/>
  <c r="BS261" i="2"/>
  <c r="BT261" i="2"/>
  <c r="BU261" i="2"/>
  <c r="BV261" i="2"/>
  <c r="BW261" i="2"/>
  <c r="BX261" i="2"/>
  <c r="BY261" i="2"/>
  <c r="CA261" i="2"/>
  <c r="CB261" i="2"/>
  <c r="CC261" i="2"/>
  <c r="BI262" i="2"/>
  <c r="BJ262" i="2"/>
  <c r="BK262" i="2"/>
  <c r="BL262" i="2"/>
  <c r="BM262" i="2"/>
  <c r="BN262" i="2"/>
  <c r="BP262" i="2"/>
  <c r="BQ262" i="2"/>
  <c r="BS262" i="2"/>
  <c r="BT262" i="2"/>
  <c r="BU262" i="2"/>
  <c r="BV262" i="2"/>
  <c r="BW262" i="2"/>
  <c r="BX262" i="2"/>
  <c r="BY262" i="2"/>
  <c r="CA262" i="2"/>
  <c r="CB262" i="2"/>
  <c r="CC262" i="2"/>
  <c r="BI263" i="2"/>
  <c r="BJ263" i="2"/>
  <c r="BK263" i="2"/>
  <c r="BL263" i="2"/>
  <c r="BM263" i="2"/>
  <c r="BN263" i="2"/>
  <c r="BP263" i="2"/>
  <c r="BQ263" i="2"/>
  <c r="BS263" i="2"/>
  <c r="BT263" i="2"/>
  <c r="BU263" i="2"/>
  <c r="BV263" i="2"/>
  <c r="BW263" i="2"/>
  <c r="BX263" i="2"/>
  <c r="BY263" i="2"/>
  <c r="CA263" i="2"/>
  <c r="CB263" i="2"/>
  <c r="CC263" i="2"/>
  <c r="BI264" i="2"/>
  <c r="BJ264" i="2"/>
  <c r="BK264" i="2"/>
  <c r="BL264" i="2"/>
  <c r="BM264" i="2"/>
  <c r="BN264" i="2"/>
  <c r="BP264" i="2"/>
  <c r="BQ264" i="2"/>
  <c r="BS264" i="2"/>
  <c r="BT264" i="2"/>
  <c r="BU264" i="2"/>
  <c r="BV264" i="2"/>
  <c r="BW264" i="2"/>
  <c r="BX264" i="2"/>
  <c r="BY264" i="2"/>
  <c r="CA264" i="2"/>
  <c r="CB264" i="2"/>
  <c r="CC264" i="2"/>
  <c r="BI265" i="2"/>
  <c r="BJ265" i="2"/>
  <c r="BK265" i="2"/>
  <c r="BL265" i="2"/>
  <c r="BM265" i="2"/>
  <c r="BN265" i="2"/>
  <c r="BP265" i="2"/>
  <c r="BQ265" i="2"/>
  <c r="BS265" i="2"/>
  <c r="BT265" i="2"/>
  <c r="BU265" i="2"/>
  <c r="BV265" i="2"/>
  <c r="BW265" i="2"/>
  <c r="BX265" i="2"/>
  <c r="BY265" i="2"/>
  <c r="CA265" i="2"/>
  <c r="CB265" i="2"/>
  <c r="CC265" i="2"/>
  <c r="BI266" i="2"/>
  <c r="BJ266" i="2"/>
  <c r="BK266" i="2"/>
  <c r="BL266" i="2"/>
  <c r="BM266" i="2"/>
  <c r="BN266" i="2"/>
  <c r="BP266" i="2"/>
  <c r="BQ266" i="2"/>
  <c r="BS266" i="2"/>
  <c r="BT266" i="2"/>
  <c r="BU266" i="2"/>
  <c r="BV266" i="2"/>
  <c r="BW266" i="2"/>
  <c r="BX266" i="2"/>
  <c r="BY266" i="2"/>
  <c r="CA266" i="2"/>
  <c r="CB266" i="2"/>
  <c r="CC266" i="2"/>
  <c r="BI267" i="2"/>
  <c r="BJ267" i="2"/>
  <c r="BK267" i="2"/>
  <c r="BL267" i="2"/>
  <c r="BM267" i="2"/>
  <c r="BN267" i="2"/>
  <c r="BP267" i="2"/>
  <c r="BQ267" i="2"/>
  <c r="BS267" i="2"/>
  <c r="BT267" i="2"/>
  <c r="BU267" i="2"/>
  <c r="BV267" i="2"/>
  <c r="BW267" i="2"/>
  <c r="BX267" i="2"/>
  <c r="BY267" i="2"/>
  <c r="BZ267" i="2"/>
  <c r="CA267" i="2"/>
  <c r="CB267" i="2"/>
  <c r="CC267" i="2"/>
  <c r="BI268" i="2"/>
  <c r="BJ268" i="2"/>
  <c r="BK268" i="2"/>
  <c r="BL268" i="2"/>
  <c r="BM268" i="2"/>
  <c r="BN268" i="2"/>
  <c r="BP268" i="2"/>
  <c r="BQ268" i="2"/>
  <c r="BS268" i="2"/>
  <c r="BT268" i="2"/>
  <c r="BU268" i="2"/>
  <c r="BV268" i="2"/>
  <c r="BW268" i="2"/>
  <c r="BX268" i="2"/>
  <c r="BY268" i="2"/>
  <c r="BZ268" i="2"/>
  <c r="CA268" i="2"/>
  <c r="CB268" i="2"/>
  <c r="CC268" i="2"/>
  <c r="BI269" i="2"/>
  <c r="BJ269" i="2"/>
  <c r="BK269" i="2"/>
  <c r="BL269" i="2"/>
  <c r="BM269" i="2"/>
  <c r="BN269" i="2"/>
  <c r="BP269" i="2"/>
  <c r="BQ269" i="2"/>
  <c r="BS269" i="2"/>
  <c r="BT269" i="2"/>
  <c r="BU269" i="2"/>
  <c r="BV269" i="2"/>
  <c r="BW269" i="2"/>
  <c r="BX269" i="2"/>
  <c r="BY269" i="2"/>
  <c r="CA269" i="2"/>
  <c r="CB269" i="2"/>
  <c r="CC269" i="2"/>
  <c r="BI270" i="2"/>
  <c r="BJ270" i="2"/>
  <c r="BK270" i="2"/>
  <c r="BL270" i="2"/>
  <c r="BM270" i="2"/>
  <c r="BN270" i="2"/>
  <c r="BP270" i="2"/>
  <c r="BQ270" i="2"/>
  <c r="BS270" i="2"/>
  <c r="BT270" i="2"/>
  <c r="BU270" i="2"/>
  <c r="BV270" i="2"/>
  <c r="BW270" i="2"/>
  <c r="BX270" i="2"/>
  <c r="BY270" i="2"/>
  <c r="CA270" i="2"/>
  <c r="CB270" i="2"/>
  <c r="CC270" i="2"/>
  <c r="BI271" i="2"/>
  <c r="BJ271" i="2"/>
  <c r="BK271" i="2"/>
  <c r="BL271" i="2"/>
  <c r="BM271" i="2"/>
  <c r="BN271" i="2"/>
  <c r="BP271" i="2"/>
  <c r="BQ271" i="2"/>
  <c r="BS271" i="2"/>
  <c r="BT271" i="2"/>
  <c r="BU271" i="2"/>
  <c r="BV271" i="2"/>
  <c r="BW271" i="2"/>
  <c r="BX271" i="2"/>
  <c r="BY271" i="2"/>
  <c r="CA271" i="2"/>
  <c r="CB271" i="2"/>
  <c r="CC271" i="2"/>
  <c r="BI272" i="2"/>
  <c r="BJ272" i="2"/>
  <c r="BK272" i="2"/>
  <c r="BL272" i="2"/>
  <c r="BM272" i="2"/>
  <c r="BN272" i="2"/>
  <c r="BP272" i="2"/>
  <c r="BQ272" i="2"/>
  <c r="BS272" i="2"/>
  <c r="BT272" i="2"/>
  <c r="BU272" i="2"/>
  <c r="BV272" i="2"/>
  <c r="BW272" i="2"/>
  <c r="BX272" i="2"/>
  <c r="BY272" i="2"/>
  <c r="CA272" i="2"/>
  <c r="CB272" i="2"/>
  <c r="CC272" i="2"/>
  <c r="BI273" i="2"/>
  <c r="BJ273" i="2"/>
  <c r="BK273" i="2"/>
  <c r="BL273" i="2"/>
  <c r="BM273" i="2"/>
  <c r="BN273" i="2"/>
  <c r="BP273" i="2"/>
  <c r="BQ273" i="2"/>
  <c r="BS273" i="2"/>
  <c r="BT273" i="2"/>
  <c r="BU273" i="2"/>
  <c r="BV273" i="2"/>
  <c r="BW273" i="2"/>
  <c r="BX273" i="2"/>
  <c r="BY273" i="2"/>
  <c r="BZ273" i="2"/>
  <c r="CA273" i="2"/>
  <c r="CB273" i="2"/>
  <c r="CC273" i="2"/>
  <c r="BI274" i="2"/>
  <c r="BJ274" i="2"/>
  <c r="BK274" i="2"/>
  <c r="BL274" i="2"/>
  <c r="BM274" i="2"/>
  <c r="BN274" i="2"/>
  <c r="BP274" i="2"/>
  <c r="BQ274" i="2"/>
  <c r="BS274" i="2"/>
  <c r="BT274" i="2"/>
  <c r="BU274" i="2"/>
  <c r="BV274" i="2"/>
  <c r="BW274" i="2"/>
  <c r="BX274" i="2"/>
  <c r="BY274" i="2"/>
  <c r="BZ274" i="2"/>
  <c r="CA274" i="2"/>
  <c r="CB274" i="2"/>
  <c r="CC274" i="2"/>
  <c r="BI275" i="2"/>
  <c r="BJ275" i="2"/>
  <c r="BK275" i="2"/>
  <c r="BL275" i="2"/>
  <c r="BM275" i="2"/>
  <c r="BN275" i="2"/>
  <c r="BP275" i="2"/>
  <c r="BQ275" i="2"/>
  <c r="BS275" i="2"/>
  <c r="BT275" i="2"/>
  <c r="BU275" i="2"/>
  <c r="BV275" i="2"/>
  <c r="BW275" i="2"/>
  <c r="BX275" i="2"/>
  <c r="BY275" i="2"/>
  <c r="CA275" i="2"/>
  <c r="CB275" i="2"/>
  <c r="CC275" i="2"/>
  <c r="BI276" i="2"/>
  <c r="BJ276" i="2"/>
  <c r="BK276" i="2"/>
  <c r="BL276" i="2"/>
  <c r="BM276" i="2"/>
  <c r="BN276" i="2"/>
  <c r="BP276" i="2"/>
  <c r="BQ276" i="2"/>
  <c r="BS276" i="2"/>
  <c r="BT276" i="2"/>
  <c r="BU276" i="2"/>
  <c r="BV276" i="2"/>
  <c r="BW276" i="2"/>
  <c r="BX276" i="2"/>
  <c r="BY276" i="2"/>
  <c r="CA276" i="2"/>
  <c r="CB276" i="2"/>
  <c r="CC276" i="2"/>
  <c r="BI277" i="2"/>
  <c r="BJ277" i="2"/>
  <c r="BK277" i="2"/>
  <c r="BL277" i="2"/>
  <c r="BM277" i="2"/>
  <c r="BN277" i="2"/>
  <c r="BP277" i="2"/>
  <c r="BQ277" i="2"/>
  <c r="BS277" i="2"/>
  <c r="BT277" i="2"/>
  <c r="BU277" i="2"/>
  <c r="BV277" i="2"/>
  <c r="BW277" i="2"/>
  <c r="BX277" i="2"/>
  <c r="BY277" i="2"/>
  <c r="CA277" i="2"/>
  <c r="CB277" i="2"/>
  <c r="CC277" i="2"/>
  <c r="BI278" i="2"/>
  <c r="BJ278" i="2"/>
  <c r="BK278" i="2"/>
  <c r="BL278" i="2"/>
  <c r="BM278" i="2"/>
  <c r="BN278" i="2"/>
  <c r="BP278" i="2"/>
  <c r="BQ278" i="2"/>
  <c r="BS278" i="2"/>
  <c r="BT278" i="2"/>
  <c r="BU278" i="2"/>
  <c r="BV278" i="2"/>
  <c r="BW278" i="2"/>
  <c r="BX278" i="2"/>
  <c r="BY278" i="2"/>
  <c r="CA278" i="2"/>
  <c r="CB278" i="2"/>
  <c r="CC278" i="2"/>
  <c r="BI279" i="2"/>
  <c r="BJ279" i="2"/>
  <c r="BK279" i="2"/>
  <c r="BL279" i="2"/>
  <c r="BM279" i="2"/>
  <c r="BN279" i="2"/>
  <c r="BP279" i="2"/>
  <c r="BQ279" i="2"/>
  <c r="BS279" i="2"/>
  <c r="BT279" i="2"/>
  <c r="BU279" i="2"/>
  <c r="BV279" i="2"/>
  <c r="BW279" i="2"/>
  <c r="BX279" i="2"/>
  <c r="BY279" i="2"/>
  <c r="CA279" i="2"/>
  <c r="CB279" i="2"/>
  <c r="CC279" i="2"/>
  <c r="BI280" i="2"/>
  <c r="BJ280" i="2"/>
  <c r="BK280" i="2"/>
  <c r="BL280" i="2"/>
  <c r="BM280" i="2"/>
  <c r="BN280" i="2"/>
  <c r="BP280" i="2"/>
  <c r="BQ280" i="2"/>
  <c r="BS280" i="2"/>
  <c r="BT280" i="2"/>
  <c r="BU280" i="2"/>
  <c r="BV280" i="2"/>
  <c r="BW280" i="2"/>
  <c r="BX280" i="2"/>
  <c r="BY280" i="2"/>
  <c r="CA280" i="2"/>
  <c r="CB280" i="2"/>
  <c r="CC280" i="2"/>
  <c r="BI281" i="2"/>
  <c r="BJ281" i="2"/>
  <c r="BK281" i="2"/>
  <c r="BL281" i="2"/>
  <c r="BM281" i="2"/>
  <c r="BN281" i="2"/>
  <c r="BP281" i="2"/>
  <c r="BQ281" i="2"/>
  <c r="BS281" i="2"/>
  <c r="BT281" i="2"/>
  <c r="BU281" i="2"/>
  <c r="BV281" i="2"/>
  <c r="BW281" i="2"/>
  <c r="BX281" i="2"/>
  <c r="BY281" i="2"/>
  <c r="CA281" i="2"/>
  <c r="CB281" i="2"/>
  <c r="CC281" i="2"/>
  <c r="BI282" i="2"/>
  <c r="BJ282" i="2"/>
  <c r="BK282" i="2"/>
  <c r="BL282" i="2"/>
  <c r="BM282" i="2"/>
  <c r="BN282" i="2"/>
  <c r="BP282" i="2"/>
  <c r="BQ282" i="2"/>
  <c r="BR282" i="2"/>
  <c r="BS282" i="2"/>
  <c r="BT282" i="2"/>
  <c r="BU282" i="2"/>
  <c r="BV282" i="2"/>
  <c r="BW282" i="2"/>
  <c r="BX282" i="2"/>
  <c r="BY282" i="2"/>
  <c r="CA282" i="2"/>
  <c r="CB282" i="2"/>
  <c r="CC282" i="2"/>
  <c r="BI283" i="2"/>
  <c r="BJ283" i="2"/>
  <c r="BK283" i="2"/>
  <c r="BL283" i="2"/>
  <c r="BM283" i="2"/>
  <c r="BN283" i="2"/>
  <c r="BP283" i="2"/>
  <c r="BQ283" i="2"/>
  <c r="BS283" i="2"/>
  <c r="BT283" i="2"/>
  <c r="BU283" i="2"/>
  <c r="BV283" i="2"/>
  <c r="BW283" i="2"/>
  <c r="BX283" i="2"/>
  <c r="BY283" i="2"/>
  <c r="CA283" i="2"/>
  <c r="CB283" i="2"/>
  <c r="CC283" i="2"/>
  <c r="BI284" i="2"/>
  <c r="BJ284" i="2"/>
  <c r="BK284" i="2"/>
  <c r="BL284" i="2"/>
  <c r="BM284" i="2"/>
  <c r="BN284" i="2"/>
  <c r="BP284" i="2"/>
  <c r="BQ284" i="2"/>
  <c r="BR284" i="2"/>
  <c r="BS284" i="2"/>
  <c r="BT284" i="2"/>
  <c r="BU284" i="2"/>
  <c r="BV284" i="2"/>
  <c r="BW284" i="2"/>
  <c r="BX284" i="2"/>
  <c r="BY284" i="2"/>
  <c r="CA284" i="2"/>
  <c r="CB284" i="2"/>
  <c r="CC284" i="2"/>
  <c r="BI285" i="2"/>
  <c r="BJ285" i="2"/>
  <c r="BK285" i="2"/>
  <c r="BL285" i="2"/>
  <c r="BM285" i="2"/>
  <c r="BN285" i="2"/>
  <c r="BP285" i="2"/>
  <c r="BQ285" i="2"/>
  <c r="BR285" i="2"/>
  <c r="BS285" i="2"/>
  <c r="BT285" i="2"/>
  <c r="BU285" i="2"/>
  <c r="BV285" i="2"/>
  <c r="BW285" i="2"/>
  <c r="BX285" i="2"/>
  <c r="BY285" i="2"/>
  <c r="CA285" i="2"/>
  <c r="CB285" i="2"/>
  <c r="CC285" i="2"/>
  <c r="BI286" i="2"/>
  <c r="BJ286" i="2"/>
  <c r="BK286" i="2"/>
  <c r="BL286" i="2"/>
  <c r="BM286" i="2"/>
  <c r="BN286" i="2"/>
  <c r="BP286" i="2"/>
  <c r="BQ286" i="2"/>
  <c r="BS286" i="2"/>
  <c r="BT286" i="2"/>
  <c r="BU286" i="2"/>
  <c r="BV286" i="2"/>
  <c r="BW286" i="2"/>
  <c r="BX286" i="2"/>
  <c r="BY286" i="2"/>
  <c r="CA286" i="2"/>
  <c r="CB286" i="2"/>
  <c r="CC286" i="2"/>
  <c r="BI287" i="2"/>
  <c r="BJ287" i="2"/>
  <c r="BK287" i="2"/>
  <c r="BL287" i="2"/>
  <c r="BM287" i="2"/>
  <c r="BN287" i="2"/>
  <c r="BP287" i="2"/>
  <c r="BQ287" i="2"/>
  <c r="BS287" i="2"/>
  <c r="BT287" i="2"/>
  <c r="BU287" i="2"/>
  <c r="BV287" i="2"/>
  <c r="BW287" i="2"/>
  <c r="BX287" i="2"/>
  <c r="BY287" i="2"/>
  <c r="BZ287" i="2"/>
  <c r="CA287" i="2"/>
  <c r="CB287" i="2"/>
  <c r="CC287" i="2"/>
  <c r="BI288" i="2"/>
  <c r="BJ288" i="2"/>
  <c r="BK288" i="2"/>
  <c r="BL288" i="2"/>
  <c r="BM288" i="2"/>
  <c r="BN288" i="2"/>
  <c r="BP288" i="2"/>
  <c r="BQ288" i="2"/>
  <c r="BS288" i="2"/>
  <c r="BT288" i="2"/>
  <c r="BU288" i="2"/>
  <c r="BV288" i="2"/>
  <c r="BW288" i="2"/>
  <c r="BX288" i="2"/>
  <c r="BY288" i="2"/>
  <c r="BZ288" i="2"/>
  <c r="CA288" i="2"/>
  <c r="CB288" i="2"/>
  <c r="CC288" i="2"/>
  <c r="BI289" i="2"/>
  <c r="BJ289" i="2"/>
  <c r="BK289" i="2"/>
  <c r="BL289" i="2"/>
  <c r="BM289" i="2"/>
  <c r="BN289" i="2"/>
  <c r="BP289" i="2"/>
  <c r="BQ289" i="2"/>
  <c r="BS289" i="2"/>
  <c r="BT289" i="2"/>
  <c r="BU289" i="2"/>
  <c r="BV289" i="2"/>
  <c r="BW289" i="2"/>
  <c r="BX289" i="2"/>
  <c r="BY289" i="2"/>
  <c r="CA289" i="2"/>
  <c r="CB289" i="2"/>
  <c r="CC289" i="2"/>
  <c r="BI290" i="2"/>
  <c r="BJ290" i="2"/>
  <c r="BK290" i="2"/>
  <c r="BL290" i="2"/>
  <c r="BM290" i="2"/>
  <c r="BN290" i="2"/>
  <c r="BP290" i="2"/>
  <c r="BQ290" i="2"/>
  <c r="BS290" i="2"/>
  <c r="BT290" i="2"/>
  <c r="BU290" i="2"/>
  <c r="BV290" i="2"/>
  <c r="BW290" i="2"/>
  <c r="BX290" i="2"/>
  <c r="BY290" i="2"/>
  <c r="CA290" i="2"/>
  <c r="CB290" i="2"/>
  <c r="CC290" i="2"/>
  <c r="BI291" i="2"/>
  <c r="BJ291" i="2"/>
  <c r="BK291" i="2"/>
  <c r="BL291" i="2"/>
  <c r="BM291" i="2"/>
  <c r="BN291" i="2"/>
  <c r="BP291" i="2"/>
  <c r="BQ291" i="2"/>
  <c r="BS291" i="2"/>
  <c r="BT291" i="2"/>
  <c r="BU291" i="2"/>
  <c r="BV291" i="2"/>
  <c r="BW291" i="2"/>
  <c r="BX291" i="2"/>
  <c r="BY291" i="2"/>
  <c r="CA291" i="2"/>
  <c r="CB291" i="2"/>
  <c r="CC291" i="2"/>
  <c r="BI292" i="2"/>
  <c r="BJ292" i="2"/>
  <c r="BK292" i="2"/>
  <c r="BL292" i="2"/>
  <c r="BM292" i="2"/>
  <c r="BN292" i="2"/>
  <c r="BP292" i="2"/>
  <c r="BQ292" i="2"/>
  <c r="BS292" i="2"/>
  <c r="BT292" i="2"/>
  <c r="BU292" i="2"/>
  <c r="BV292" i="2"/>
  <c r="BW292" i="2"/>
  <c r="BX292" i="2"/>
  <c r="BY292" i="2"/>
  <c r="CA292" i="2"/>
  <c r="CB292" i="2"/>
  <c r="CC292" i="2"/>
  <c r="BI293" i="2"/>
  <c r="BJ293" i="2"/>
  <c r="BK293" i="2"/>
  <c r="BL293" i="2"/>
  <c r="BM293" i="2"/>
  <c r="BN293" i="2"/>
  <c r="BP293" i="2"/>
  <c r="BQ293" i="2"/>
  <c r="BS293" i="2"/>
  <c r="BT293" i="2"/>
  <c r="BU293" i="2"/>
  <c r="BV293" i="2"/>
  <c r="BW293" i="2"/>
  <c r="BX293" i="2"/>
  <c r="BY293" i="2"/>
  <c r="CA293" i="2"/>
  <c r="CB293" i="2"/>
  <c r="CC293" i="2"/>
  <c r="BI294" i="2"/>
  <c r="BJ294" i="2"/>
  <c r="BK294" i="2"/>
  <c r="BL294" i="2"/>
  <c r="BM294" i="2"/>
  <c r="BN294" i="2"/>
  <c r="BP294" i="2"/>
  <c r="BQ294" i="2"/>
  <c r="BS294" i="2"/>
  <c r="BT294" i="2"/>
  <c r="BU294" i="2"/>
  <c r="BV294" i="2"/>
  <c r="BW294" i="2"/>
  <c r="BX294" i="2"/>
  <c r="BY294" i="2"/>
  <c r="BZ294" i="2"/>
  <c r="CA294" i="2"/>
  <c r="CB294" i="2"/>
  <c r="CC294" i="2"/>
  <c r="BI295" i="2"/>
  <c r="BJ295" i="2"/>
  <c r="BK295" i="2"/>
  <c r="BL295" i="2"/>
  <c r="BM295" i="2"/>
  <c r="BN295" i="2"/>
  <c r="BP295" i="2"/>
  <c r="BQ295" i="2"/>
  <c r="BS295" i="2"/>
  <c r="BT295" i="2"/>
  <c r="BU295" i="2"/>
  <c r="BV295" i="2"/>
  <c r="BW295" i="2"/>
  <c r="BX295" i="2"/>
  <c r="BY295" i="2"/>
  <c r="CA295" i="2"/>
  <c r="CB295" i="2"/>
  <c r="CC295" i="2"/>
  <c r="BI296" i="2"/>
  <c r="BJ296" i="2"/>
  <c r="BK296" i="2"/>
  <c r="BL296" i="2"/>
  <c r="BM296" i="2"/>
  <c r="BN296" i="2"/>
  <c r="BP296" i="2"/>
  <c r="BQ296" i="2"/>
  <c r="BS296" i="2"/>
  <c r="BT296" i="2"/>
  <c r="BU296" i="2"/>
  <c r="BV296" i="2"/>
  <c r="BW296" i="2"/>
  <c r="BX296" i="2"/>
  <c r="BY296" i="2"/>
  <c r="CA296" i="2"/>
  <c r="CB296" i="2"/>
  <c r="CC296" i="2"/>
  <c r="BH297" i="2"/>
  <c r="BI297" i="2"/>
  <c r="BJ297" i="2"/>
  <c r="BK297" i="2"/>
  <c r="BL297" i="2"/>
  <c r="BM297" i="2"/>
  <c r="BN297" i="2"/>
  <c r="BP297" i="2"/>
  <c r="BQ297" i="2"/>
  <c r="BS297" i="2"/>
  <c r="BT297" i="2"/>
  <c r="BU297" i="2"/>
  <c r="BV297" i="2"/>
  <c r="BW297" i="2"/>
  <c r="BX297" i="2"/>
  <c r="BY297" i="2"/>
  <c r="BZ297" i="2"/>
  <c r="CA297" i="2"/>
  <c r="CB297" i="2"/>
  <c r="CC297" i="2"/>
  <c r="BH298" i="2"/>
  <c r="BI298" i="2"/>
  <c r="BJ298" i="2"/>
  <c r="BK298" i="2"/>
  <c r="BL298" i="2"/>
  <c r="BM298" i="2"/>
  <c r="BN298" i="2"/>
  <c r="BP298" i="2"/>
  <c r="BQ298" i="2"/>
  <c r="BS298" i="2"/>
  <c r="BT298" i="2"/>
  <c r="BU298" i="2"/>
  <c r="BV298" i="2"/>
  <c r="BW298" i="2"/>
  <c r="BX298" i="2"/>
  <c r="BY298" i="2"/>
  <c r="BZ298" i="2"/>
  <c r="CA298" i="2"/>
  <c r="CB298" i="2"/>
  <c r="CC298" i="2"/>
  <c r="BH299" i="2"/>
  <c r="BI299" i="2"/>
  <c r="BJ299" i="2"/>
  <c r="BK299" i="2"/>
  <c r="BL299" i="2"/>
  <c r="BM299" i="2"/>
  <c r="BN299" i="2"/>
  <c r="BP299" i="2"/>
  <c r="BQ299" i="2"/>
  <c r="BS299" i="2"/>
  <c r="BT299" i="2"/>
  <c r="BU299" i="2"/>
  <c r="BV299" i="2"/>
  <c r="BW299" i="2"/>
  <c r="BX299" i="2"/>
  <c r="BY299" i="2"/>
  <c r="BZ299" i="2"/>
  <c r="CA299" i="2"/>
  <c r="CB299" i="2"/>
  <c r="CC299" i="2"/>
  <c r="BH300" i="2"/>
  <c r="BI300" i="2"/>
  <c r="BJ300" i="2"/>
  <c r="BK300" i="2"/>
  <c r="BL300" i="2"/>
  <c r="BM300" i="2"/>
  <c r="BN300" i="2"/>
  <c r="BP300" i="2"/>
  <c r="BQ300" i="2"/>
  <c r="BS300" i="2"/>
  <c r="BT300" i="2"/>
  <c r="BU300" i="2"/>
  <c r="BV300" i="2"/>
  <c r="BW300" i="2"/>
  <c r="BX300" i="2"/>
  <c r="BY300" i="2"/>
  <c r="BZ300" i="2"/>
  <c r="CA300" i="2"/>
  <c r="CB300" i="2"/>
  <c r="CC300" i="2"/>
  <c r="BI151" i="2"/>
  <c r="BJ151" i="2"/>
  <c r="BK151" i="2"/>
  <c r="BL151" i="2"/>
  <c r="BM151" i="2"/>
  <c r="BN151" i="2"/>
  <c r="BP151" i="2"/>
  <c r="BQ151" i="2"/>
  <c r="BS151" i="2"/>
  <c r="BT151" i="2"/>
  <c r="BU151" i="2"/>
  <c r="BV151" i="2"/>
  <c r="BW151" i="2"/>
  <c r="BX151" i="2"/>
  <c r="BY151" i="2"/>
  <c r="CA151" i="2"/>
  <c r="CB151" i="2"/>
  <c r="CC151" i="2"/>
  <c r="BI152" i="2"/>
  <c r="BJ152" i="2"/>
  <c r="BK152" i="2"/>
  <c r="BL152" i="2"/>
  <c r="BM152" i="2"/>
  <c r="BN152" i="2"/>
  <c r="BP152" i="2"/>
  <c r="BQ152" i="2"/>
  <c r="BS152" i="2"/>
  <c r="BT152" i="2"/>
  <c r="BU152" i="2"/>
  <c r="BV152" i="2"/>
  <c r="BW152" i="2"/>
  <c r="BX152" i="2"/>
  <c r="BY152" i="2"/>
  <c r="CA152" i="2"/>
  <c r="CB152" i="2"/>
  <c r="CC152" i="2"/>
  <c r="BI153" i="2"/>
  <c r="BJ153" i="2"/>
  <c r="BK153" i="2"/>
  <c r="BL153" i="2"/>
  <c r="BM153" i="2"/>
  <c r="BN153" i="2"/>
  <c r="BP153" i="2"/>
  <c r="BQ153" i="2"/>
  <c r="BS153" i="2"/>
  <c r="BT153" i="2"/>
  <c r="BU153" i="2"/>
  <c r="BV153" i="2"/>
  <c r="BW153" i="2"/>
  <c r="BX153" i="2"/>
  <c r="BY153" i="2"/>
  <c r="CA153" i="2"/>
  <c r="CB153" i="2"/>
  <c r="CC153" i="2"/>
  <c r="BI154" i="2"/>
  <c r="BJ154" i="2"/>
  <c r="BK154" i="2"/>
  <c r="BL154" i="2"/>
  <c r="BM154" i="2"/>
  <c r="BN154" i="2"/>
  <c r="BP154" i="2"/>
  <c r="BQ154" i="2"/>
  <c r="BS154" i="2"/>
  <c r="BT154" i="2"/>
  <c r="BU154" i="2"/>
  <c r="BV154" i="2"/>
  <c r="BW154" i="2"/>
  <c r="BX154" i="2"/>
  <c r="BY154" i="2"/>
  <c r="CA154" i="2"/>
  <c r="CB154" i="2"/>
  <c r="CC154" i="2"/>
  <c r="BI155" i="2"/>
  <c r="BJ155" i="2"/>
  <c r="BK155" i="2"/>
  <c r="BL155" i="2"/>
  <c r="BM155" i="2"/>
  <c r="BN155" i="2"/>
  <c r="BP155" i="2"/>
  <c r="BQ155" i="2"/>
  <c r="BS155" i="2"/>
  <c r="BT155" i="2"/>
  <c r="BU155" i="2"/>
  <c r="BV155" i="2"/>
  <c r="BW155" i="2"/>
  <c r="BX155" i="2"/>
  <c r="BY155" i="2"/>
  <c r="CA155" i="2"/>
  <c r="CB155" i="2"/>
  <c r="CC155" i="2"/>
  <c r="BI156" i="2"/>
  <c r="BJ156" i="2"/>
  <c r="BK156" i="2"/>
  <c r="BL156" i="2"/>
  <c r="BM156" i="2"/>
  <c r="BN156" i="2"/>
  <c r="BP156" i="2"/>
  <c r="BQ156" i="2"/>
  <c r="BS156" i="2"/>
  <c r="BT156" i="2"/>
  <c r="BU156" i="2"/>
  <c r="BV156" i="2"/>
  <c r="BW156" i="2"/>
  <c r="BX156" i="2"/>
  <c r="BY156" i="2"/>
  <c r="CA156" i="2"/>
  <c r="CB156" i="2"/>
  <c r="CC156" i="2"/>
  <c r="BI157" i="2"/>
  <c r="BJ157" i="2"/>
  <c r="BK157" i="2"/>
  <c r="BL157" i="2"/>
  <c r="BM157" i="2"/>
  <c r="BN157" i="2"/>
  <c r="BP157" i="2"/>
  <c r="BQ157" i="2"/>
  <c r="BS157" i="2"/>
  <c r="BT157" i="2"/>
  <c r="BU157" i="2"/>
  <c r="BV157" i="2"/>
  <c r="BW157" i="2"/>
  <c r="BX157" i="2"/>
  <c r="BY157" i="2"/>
  <c r="CA157" i="2"/>
  <c r="CB157" i="2"/>
  <c r="CC157" i="2"/>
  <c r="BI158" i="2"/>
  <c r="BJ158" i="2"/>
  <c r="BK158" i="2"/>
  <c r="BL158" i="2"/>
  <c r="BM158" i="2"/>
  <c r="BN158" i="2"/>
  <c r="BP158" i="2"/>
  <c r="BQ158" i="2"/>
  <c r="BS158" i="2"/>
  <c r="BT158" i="2"/>
  <c r="BU158" i="2"/>
  <c r="BV158" i="2"/>
  <c r="BW158" i="2"/>
  <c r="BX158" i="2"/>
  <c r="BY158" i="2"/>
  <c r="CA158" i="2"/>
  <c r="CB158" i="2"/>
  <c r="CC158" i="2"/>
  <c r="BI159" i="2"/>
  <c r="BJ159" i="2"/>
  <c r="BK159" i="2"/>
  <c r="BL159" i="2"/>
  <c r="BM159" i="2"/>
  <c r="BN159" i="2"/>
  <c r="BP159" i="2"/>
  <c r="BQ159" i="2"/>
  <c r="BS159" i="2"/>
  <c r="BT159" i="2"/>
  <c r="BU159" i="2"/>
  <c r="BV159" i="2"/>
  <c r="BW159" i="2"/>
  <c r="BX159" i="2"/>
  <c r="BY159" i="2"/>
  <c r="CA159" i="2"/>
  <c r="CB159" i="2"/>
  <c r="CC159" i="2"/>
  <c r="BI160" i="2"/>
  <c r="BJ160" i="2"/>
  <c r="BK160" i="2"/>
  <c r="BL160" i="2"/>
  <c r="BM160" i="2"/>
  <c r="BN160" i="2"/>
  <c r="BP160" i="2"/>
  <c r="BQ160" i="2"/>
  <c r="BS160" i="2"/>
  <c r="BT160" i="2"/>
  <c r="BU160" i="2"/>
  <c r="BV160" i="2"/>
  <c r="BW160" i="2"/>
  <c r="BX160" i="2"/>
  <c r="BY160" i="2"/>
  <c r="CA160" i="2"/>
  <c r="CB160" i="2"/>
  <c r="CC160" i="2"/>
  <c r="BI161" i="2"/>
  <c r="BJ161" i="2"/>
  <c r="BK161" i="2"/>
  <c r="BL161" i="2"/>
  <c r="BM161" i="2"/>
  <c r="BN161" i="2"/>
  <c r="BP161" i="2"/>
  <c r="BQ161" i="2"/>
  <c r="BS161" i="2"/>
  <c r="BT161" i="2"/>
  <c r="BU161" i="2"/>
  <c r="BV161" i="2"/>
  <c r="BW161" i="2"/>
  <c r="BX161" i="2"/>
  <c r="BY161" i="2"/>
  <c r="CA161" i="2"/>
  <c r="CB161" i="2"/>
  <c r="CC161" i="2"/>
  <c r="BI162" i="2"/>
  <c r="BJ162" i="2"/>
  <c r="BK162" i="2"/>
  <c r="BL162" i="2"/>
  <c r="BM162" i="2"/>
  <c r="BN162" i="2"/>
  <c r="BP162" i="2"/>
  <c r="BQ162" i="2"/>
  <c r="BS162" i="2"/>
  <c r="BT162" i="2"/>
  <c r="BU162" i="2"/>
  <c r="BV162" i="2"/>
  <c r="BW162" i="2"/>
  <c r="BX162" i="2"/>
  <c r="BY162" i="2"/>
  <c r="CA162" i="2"/>
  <c r="CB162" i="2"/>
  <c r="CC162" i="2"/>
  <c r="BI163" i="2"/>
  <c r="BJ163" i="2"/>
  <c r="BK163" i="2"/>
  <c r="BL163" i="2"/>
  <c r="BM163" i="2"/>
  <c r="BN163" i="2"/>
  <c r="BP163" i="2"/>
  <c r="BQ163" i="2"/>
  <c r="BS163" i="2"/>
  <c r="BT163" i="2"/>
  <c r="BU163" i="2"/>
  <c r="BV163" i="2"/>
  <c r="BW163" i="2"/>
  <c r="BX163" i="2"/>
  <c r="BY163" i="2"/>
  <c r="CA163" i="2"/>
  <c r="CB163" i="2"/>
  <c r="CC163" i="2"/>
  <c r="BI164" i="2"/>
  <c r="BJ164" i="2"/>
  <c r="BK164" i="2"/>
  <c r="BL164" i="2"/>
  <c r="BM164" i="2"/>
  <c r="BN164" i="2"/>
  <c r="BP164" i="2"/>
  <c r="BQ164" i="2"/>
  <c r="BS164" i="2"/>
  <c r="BT164" i="2"/>
  <c r="BU164" i="2"/>
  <c r="BV164" i="2"/>
  <c r="BW164" i="2"/>
  <c r="BX164" i="2"/>
  <c r="BY164" i="2"/>
  <c r="CA164" i="2"/>
  <c r="CB164" i="2"/>
  <c r="CC164" i="2"/>
  <c r="BI165" i="2"/>
  <c r="BJ165" i="2"/>
  <c r="BK165" i="2"/>
  <c r="BL165" i="2"/>
  <c r="BM165" i="2"/>
  <c r="BN165" i="2"/>
  <c r="BP165" i="2"/>
  <c r="BQ165" i="2"/>
  <c r="BS165" i="2"/>
  <c r="BT165" i="2"/>
  <c r="BU165" i="2"/>
  <c r="BV165" i="2"/>
  <c r="BW165" i="2"/>
  <c r="BX165" i="2"/>
  <c r="BY165" i="2"/>
  <c r="CA165" i="2"/>
  <c r="CB165" i="2"/>
  <c r="CC165" i="2"/>
  <c r="BI166" i="2"/>
  <c r="BJ166" i="2"/>
  <c r="BK166" i="2"/>
  <c r="BL166" i="2"/>
  <c r="BM166" i="2"/>
  <c r="BN166" i="2"/>
  <c r="BP166" i="2"/>
  <c r="BQ166" i="2"/>
  <c r="BS166" i="2"/>
  <c r="BT166" i="2"/>
  <c r="BU166" i="2"/>
  <c r="BV166" i="2"/>
  <c r="BW166" i="2"/>
  <c r="BX166" i="2"/>
  <c r="BY166" i="2"/>
  <c r="CA166" i="2"/>
  <c r="CB166" i="2"/>
  <c r="CC166" i="2"/>
  <c r="BI167" i="2"/>
  <c r="BJ167" i="2"/>
  <c r="BK167" i="2"/>
  <c r="BL167" i="2"/>
  <c r="BM167" i="2"/>
  <c r="BN167" i="2"/>
  <c r="BP167" i="2"/>
  <c r="BQ167" i="2"/>
  <c r="BS167" i="2"/>
  <c r="BT167" i="2"/>
  <c r="BU167" i="2"/>
  <c r="BV167" i="2"/>
  <c r="BW167" i="2"/>
  <c r="BX167" i="2"/>
  <c r="BY167" i="2"/>
  <c r="CA167" i="2"/>
  <c r="CB167" i="2"/>
  <c r="CC167" i="2"/>
  <c r="BI168" i="2"/>
  <c r="BJ168" i="2"/>
  <c r="BK168" i="2"/>
  <c r="BL168" i="2"/>
  <c r="BM168" i="2"/>
  <c r="BN168" i="2"/>
  <c r="BP168" i="2"/>
  <c r="BQ168" i="2"/>
  <c r="BS168" i="2"/>
  <c r="BT168" i="2"/>
  <c r="BU168" i="2"/>
  <c r="BV168" i="2"/>
  <c r="BW168" i="2"/>
  <c r="BX168" i="2"/>
  <c r="BY168" i="2"/>
  <c r="CA168" i="2"/>
  <c r="CB168" i="2"/>
  <c r="CC168" i="2"/>
  <c r="BI169" i="2"/>
  <c r="BJ169" i="2"/>
  <c r="BK169" i="2"/>
  <c r="BL169" i="2"/>
  <c r="BM169" i="2"/>
  <c r="BN169" i="2"/>
  <c r="BP169" i="2"/>
  <c r="BQ169" i="2"/>
  <c r="BS169" i="2"/>
  <c r="BT169" i="2"/>
  <c r="BU169" i="2"/>
  <c r="BV169" i="2"/>
  <c r="BW169" i="2"/>
  <c r="BX169" i="2"/>
  <c r="BY169" i="2"/>
  <c r="CA169" i="2"/>
  <c r="CB169" i="2"/>
  <c r="CC169" i="2"/>
  <c r="BI170" i="2"/>
  <c r="BJ170" i="2"/>
  <c r="BK170" i="2"/>
  <c r="BL170" i="2"/>
  <c r="BM170" i="2"/>
  <c r="BN170" i="2"/>
  <c r="BP170" i="2"/>
  <c r="BQ170" i="2"/>
  <c r="BS170" i="2"/>
  <c r="BT170" i="2"/>
  <c r="BU170" i="2"/>
  <c r="BV170" i="2"/>
  <c r="BW170" i="2"/>
  <c r="BX170" i="2"/>
  <c r="BY170" i="2"/>
  <c r="CA170" i="2"/>
  <c r="CB170" i="2"/>
  <c r="CC170" i="2"/>
  <c r="BI171" i="2"/>
  <c r="BJ171" i="2"/>
  <c r="BK171" i="2"/>
  <c r="BL171" i="2"/>
  <c r="BM171" i="2"/>
  <c r="BN171" i="2"/>
  <c r="BP171" i="2"/>
  <c r="BQ171" i="2"/>
  <c r="BS171" i="2"/>
  <c r="BT171" i="2"/>
  <c r="BU171" i="2"/>
  <c r="BV171" i="2"/>
  <c r="BW171" i="2"/>
  <c r="BX171" i="2"/>
  <c r="BY171" i="2"/>
  <c r="CA171" i="2"/>
  <c r="CB171" i="2"/>
  <c r="CC171" i="2"/>
  <c r="BI172" i="2"/>
  <c r="BJ172" i="2"/>
  <c r="BK172" i="2"/>
  <c r="BL172" i="2"/>
  <c r="BM172" i="2"/>
  <c r="BN172" i="2"/>
  <c r="BP172" i="2"/>
  <c r="BQ172" i="2"/>
  <c r="BS172" i="2"/>
  <c r="BT172" i="2"/>
  <c r="BU172" i="2"/>
  <c r="BV172" i="2"/>
  <c r="BW172" i="2"/>
  <c r="BX172" i="2"/>
  <c r="BY172" i="2"/>
  <c r="CA172" i="2"/>
  <c r="CB172" i="2"/>
  <c r="CC172" i="2"/>
  <c r="BI173" i="2"/>
  <c r="BJ173" i="2"/>
  <c r="BK173" i="2"/>
  <c r="BL173" i="2"/>
  <c r="BM173" i="2"/>
  <c r="BN173" i="2"/>
  <c r="BP173" i="2"/>
  <c r="BQ173" i="2"/>
  <c r="BS173" i="2"/>
  <c r="BT173" i="2"/>
  <c r="BU173" i="2"/>
  <c r="BV173" i="2"/>
  <c r="BW173" i="2"/>
  <c r="BX173" i="2"/>
  <c r="BY173" i="2"/>
  <c r="CA173" i="2"/>
  <c r="CB173" i="2"/>
  <c r="CC173" i="2"/>
  <c r="BI174" i="2"/>
  <c r="BJ174" i="2"/>
  <c r="BK174" i="2"/>
  <c r="BL174" i="2"/>
  <c r="BM174" i="2"/>
  <c r="BN174" i="2"/>
  <c r="BP174" i="2"/>
  <c r="BQ174" i="2"/>
  <c r="BS174" i="2"/>
  <c r="BT174" i="2"/>
  <c r="BU174" i="2"/>
  <c r="BV174" i="2"/>
  <c r="BW174" i="2"/>
  <c r="BX174" i="2"/>
  <c r="BY174" i="2"/>
  <c r="CA174" i="2"/>
  <c r="CB174" i="2"/>
  <c r="CC174" i="2"/>
  <c r="BI175" i="2"/>
  <c r="BJ175" i="2"/>
  <c r="BK175" i="2"/>
  <c r="BL175" i="2"/>
  <c r="BM175" i="2"/>
  <c r="BN175" i="2"/>
  <c r="BP175" i="2"/>
  <c r="BQ175" i="2"/>
  <c r="BS175" i="2"/>
  <c r="BT175" i="2"/>
  <c r="BU175" i="2"/>
  <c r="BV175" i="2"/>
  <c r="BW175" i="2"/>
  <c r="BX175" i="2"/>
  <c r="BY175" i="2"/>
  <c r="CA175" i="2"/>
  <c r="CB175" i="2"/>
  <c r="CC175" i="2"/>
  <c r="BI176" i="2"/>
  <c r="BJ176" i="2"/>
  <c r="BK176" i="2"/>
  <c r="BL176" i="2"/>
  <c r="BM176" i="2"/>
  <c r="BN176" i="2"/>
  <c r="BP176" i="2"/>
  <c r="BQ176" i="2"/>
  <c r="BS176" i="2"/>
  <c r="BT176" i="2"/>
  <c r="BU176" i="2"/>
  <c r="BV176" i="2"/>
  <c r="BW176" i="2"/>
  <c r="BX176" i="2"/>
  <c r="BY176" i="2"/>
  <c r="CA176" i="2"/>
  <c r="CB176" i="2"/>
  <c r="CC176" i="2"/>
  <c r="BI177" i="2"/>
  <c r="BJ177" i="2"/>
  <c r="BK177" i="2"/>
  <c r="BL177" i="2"/>
  <c r="BM177" i="2"/>
  <c r="BN177" i="2"/>
  <c r="BP177" i="2"/>
  <c r="BQ177" i="2"/>
  <c r="BS177" i="2"/>
  <c r="BT177" i="2"/>
  <c r="BU177" i="2"/>
  <c r="BV177" i="2"/>
  <c r="BW177" i="2"/>
  <c r="BX177" i="2"/>
  <c r="BY177" i="2"/>
  <c r="CA177" i="2"/>
  <c r="CB177" i="2"/>
  <c r="CC177" i="2"/>
  <c r="BI178" i="2"/>
  <c r="BJ178" i="2"/>
  <c r="BK178" i="2"/>
  <c r="BL178" i="2"/>
  <c r="BM178" i="2"/>
  <c r="BN178" i="2"/>
  <c r="BP178" i="2"/>
  <c r="BQ178" i="2"/>
  <c r="BS178" i="2"/>
  <c r="BT178" i="2"/>
  <c r="BU178" i="2"/>
  <c r="BV178" i="2"/>
  <c r="BW178" i="2"/>
  <c r="BX178" i="2"/>
  <c r="BY178" i="2"/>
  <c r="CA178" i="2"/>
  <c r="CB178" i="2"/>
  <c r="CC178" i="2"/>
  <c r="BI179" i="2"/>
  <c r="BJ179" i="2"/>
  <c r="BK179" i="2"/>
  <c r="BL179" i="2"/>
  <c r="BM179" i="2"/>
  <c r="BN179" i="2"/>
  <c r="BP179" i="2"/>
  <c r="BQ179" i="2"/>
  <c r="BS179" i="2"/>
  <c r="BT179" i="2"/>
  <c r="BU179" i="2"/>
  <c r="BV179" i="2"/>
  <c r="BW179" i="2"/>
  <c r="BX179" i="2"/>
  <c r="BY179" i="2"/>
  <c r="CA179" i="2"/>
  <c r="CB179" i="2"/>
  <c r="CC179" i="2"/>
  <c r="BI180" i="2"/>
  <c r="BJ180" i="2"/>
  <c r="BK180" i="2"/>
  <c r="BL180" i="2"/>
  <c r="BM180" i="2"/>
  <c r="BN180" i="2"/>
  <c r="BP180" i="2"/>
  <c r="BQ180" i="2"/>
  <c r="BS180" i="2"/>
  <c r="BT180" i="2"/>
  <c r="BU180" i="2"/>
  <c r="BV180" i="2"/>
  <c r="BW180" i="2"/>
  <c r="BX180" i="2"/>
  <c r="BY180" i="2"/>
  <c r="CA180" i="2"/>
  <c r="CB180" i="2"/>
  <c r="CC180" i="2"/>
  <c r="BI181" i="2"/>
  <c r="BJ181" i="2"/>
  <c r="BK181" i="2"/>
  <c r="BL181" i="2"/>
  <c r="BM181" i="2"/>
  <c r="BN181" i="2"/>
  <c r="BP181" i="2"/>
  <c r="BQ181" i="2"/>
  <c r="BS181" i="2"/>
  <c r="BT181" i="2"/>
  <c r="BU181" i="2"/>
  <c r="BV181" i="2"/>
  <c r="BW181" i="2"/>
  <c r="BX181" i="2"/>
  <c r="BY181" i="2"/>
  <c r="CA181" i="2"/>
  <c r="CB181" i="2"/>
  <c r="CC181" i="2"/>
  <c r="BI182" i="2"/>
  <c r="BJ182" i="2"/>
  <c r="BK182" i="2"/>
  <c r="BL182" i="2"/>
  <c r="BM182" i="2"/>
  <c r="BN182" i="2"/>
  <c r="BP182" i="2"/>
  <c r="BQ182" i="2"/>
  <c r="BS182" i="2"/>
  <c r="BT182" i="2"/>
  <c r="BU182" i="2"/>
  <c r="BV182" i="2"/>
  <c r="BW182" i="2"/>
  <c r="BX182" i="2"/>
  <c r="BY182" i="2"/>
  <c r="CA182" i="2"/>
  <c r="CB182" i="2"/>
  <c r="CC182" i="2"/>
  <c r="BI183" i="2"/>
  <c r="BJ183" i="2"/>
  <c r="BK183" i="2"/>
  <c r="BL183" i="2"/>
  <c r="BM183" i="2"/>
  <c r="BN183" i="2"/>
  <c r="BP183" i="2"/>
  <c r="BQ183" i="2"/>
  <c r="BS183" i="2"/>
  <c r="BT183" i="2"/>
  <c r="BU183" i="2"/>
  <c r="BV183" i="2"/>
  <c r="BW183" i="2"/>
  <c r="BX183" i="2"/>
  <c r="BY183" i="2"/>
  <c r="CA183" i="2"/>
  <c r="CB183" i="2"/>
  <c r="CC183" i="2"/>
  <c r="BI184" i="2"/>
  <c r="BJ184" i="2"/>
  <c r="BK184" i="2"/>
  <c r="BL184" i="2"/>
  <c r="BM184" i="2"/>
  <c r="BN184" i="2"/>
  <c r="BP184" i="2"/>
  <c r="BQ184" i="2"/>
  <c r="BS184" i="2"/>
  <c r="BT184" i="2"/>
  <c r="BU184" i="2"/>
  <c r="BV184" i="2"/>
  <c r="BW184" i="2"/>
  <c r="BX184" i="2"/>
  <c r="BY184" i="2"/>
  <c r="CA184" i="2"/>
  <c r="CB184" i="2"/>
  <c r="CC184" i="2"/>
  <c r="BI185" i="2"/>
  <c r="BJ185" i="2"/>
  <c r="BK185" i="2"/>
  <c r="BL185" i="2"/>
  <c r="BM185" i="2"/>
  <c r="BN185" i="2"/>
  <c r="BP185" i="2"/>
  <c r="BQ185" i="2"/>
  <c r="BS185" i="2"/>
  <c r="BT185" i="2"/>
  <c r="BU185" i="2"/>
  <c r="BV185" i="2"/>
  <c r="BW185" i="2"/>
  <c r="BX185" i="2"/>
  <c r="BY185" i="2"/>
  <c r="CA185" i="2"/>
  <c r="CB185" i="2"/>
  <c r="CC185" i="2"/>
  <c r="BI186" i="2"/>
  <c r="BJ186" i="2"/>
  <c r="BK186" i="2"/>
  <c r="BL186" i="2"/>
  <c r="BM186" i="2"/>
  <c r="BN186" i="2"/>
  <c r="BP186" i="2"/>
  <c r="BQ186" i="2"/>
  <c r="BS186" i="2"/>
  <c r="BT186" i="2"/>
  <c r="BU186" i="2"/>
  <c r="BV186" i="2"/>
  <c r="BW186" i="2"/>
  <c r="BX186" i="2"/>
  <c r="BY186" i="2"/>
  <c r="CA186" i="2"/>
  <c r="CB186" i="2"/>
  <c r="CC186" i="2"/>
  <c r="BI187" i="2"/>
  <c r="BJ187" i="2"/>
  <c r="BK187" i="2"/>
  <c r="BL187" i="2"/>
  <c r="BM187" i="2"/>
  <c r="BN187" i="2"/>
  <c r="BP187" i="2"/>
  <c r="BQ187" i="2"/>
  <c r="BS187" i="2"/>
  <c r="BT187" i="2"/>
  <c r="BU187" i="2"/>
  <c r="BV187" i="2"/>
  <c r="BW187" i="2"/>
  <c r="BX187" i="2"/>
  <c r="BY187" i="2"/>
  <c r="CA187" i="2"/>
  <c r="CB187" i="2"/>
  <c r="CC187" i="2"/>
  <c r="BI188" i="2"/>
  <c r="BJ188" i="2"/>
  <c r="BK188" i="2"/>
  <c r="BL188" i="2"/>
  <c r="BM188" i="2"/>
  <c r="BN188" i="2"/>
  <c r="BP188" i="2"/>
  <c r="BQ188" i="2"/>
  <c r="BS188" i="2"/>
  <c r="BT188" i="2"/>
  <c r="BU188" i="2"/>
  <c r="BV188" i="2"/>
  <c r="BW188" i="2"/>
  <c r="BX188" i="2"/>
  <c r="BY188" i="2"/>
  <c r="CA188" i="2"/>
  <c r="CB188" i="2"/>
  <c r="CC188" i="2"/>
  <c r="BI189" i="2"/>
  <c r="BJ189" i="2"/>
  <c r="BK189" i="2"/>
  <c r="BL189" i="2"/>
  <c r="BM189" i="2"/>
  <c r="BN189" i="2"/>
  <c r="BP189" i="2"/>
  <c r="BQ189" i="2"/>
  <c r="BS189" i="2"/>
  <c r="BT189" i="2"/>
  <c r="BU189" i="2"/>
  <c r="BV189" i="2"/>
  <c r="BW189" i="2"/>
  <c r="BX189" i="2"/>
  <c r="BY189" i="2"/>
  <c r="CA189" i="2"/>
  <c r="CB189" i="2"/>
  <c r="CC189" i="2"/>
  <c r="BI190" i="2"/>
  <c r="BJ190" i="2"/>
  <c r="BK190" i="2"/>
  <c r="BL190" i="2"/>
  <c r="BM190" i="2"/>
  <c r="BN190" i="2"/>
  <c r="BP190" i="2"/>
  <c r="BQ190" i="2"/>
  <c r="BS190" i="2"/>
  <c r="BT190" i="2"/>
  <c r="BU190" i="2"/>
  <c r="BV190" i="2"/>
  <c r="BW190" i="2"/>
  <c r="BX190" i="2"/>
  <c r="BY190" i="2"/>
  <c r="CA190" i="2"/>
  <c r="CB190" i="2"/>
  <c r="CC190" i="2"/>
  <c r="BI191" i="2"/>
  <c r="BJ191" i="2"/>
  <c r="BK191" i="2"/>
  <c r="BL191" i="2"/>
  <c r="BM191" i="2"/>
  <c r="BN191" i="2"/>
  <c r="BP191" i="2"/>
  <c r="BQ191" i="2"/>
  <c r="BS191" i="2"/>
  <c r="BT191" i="2"/>
  <c r="BU191" i="2"/>
  <c r="BV191" i="2"/>
  <c r="BW191" i="2"/>
  <c r="BX191" i="2"/>
  <c r="BY191" i="2"/>
  <c r="CA191" i="2"/>
  <c r="CB191" i="2"/>
  <c r="CC191" i="2"/>
  <c r="BI192" i="2"/>
  <c r="BJ192" i="2"/>
  <c r="BK192" i="2"/>
  <c r="BL192" i="2"/>
  <c r="BM192" i="2"/>
  <c r="BN192" i="2"/>
  <c r="BP192" i="2"/>
  <c r="BQ192" i="2"/>
  <c r="BS192" i="2"/>
  <c r="BT192" i="2"/>
  <c r="BU192" i="2"/>
  <c r="BV192" i="2"/>
  <c r="BW192" i="2"/>
  <c r="BX192" i="2"/>
  <c r="BY192" i="2"/>
  <c r="CA192" i="2"/>
  <c r="CB192" i="2"/>
  <c r="CC192" i="2"/>
  <c r="BI193" i="2"/>
  <c r="BJ193" i="2"/>
  <c r="BK193" i="2"/>
  <c r="BL193" i="2"/>
  <c r="BM193" i="2"/>
  <c r="BN193" i="2"/>
  <c r="BP193" i="2"/>
  <c r="BQ193" i="2"/>
  <c r="BS193" i="2"/>
  <c r="BT193" i="2"/>
  <c r="BU193" i="2"/>
  <c r="BV193" i="2"/>
  <c r="BW193" i="2"/>
  <c r="BX193" i="2"/>
  <c r="BY193" i="2"/>
  <c r="CA193" i="2"/>
  <c r="CB193" i="2"/>
  <c r="CC193" i="2"/>
  <c r="BI194" i="2"/>
  <c r="BJ194" i="2"/>
  <c r="BK194" i="2"/>
  <c r="BL194" i="2"/>
  <c r="BM194" i="2"/>
  <c r="BN194" i="2"/>
  <c r="BP194" i="2"/>
  <c r="BQ194" i="2"/>
  <c r="BS194" i="2"/>
  <c r="BT194" i="2"/>
  <c r="BU194" i="2"/>
  <c r="BV194" i="2"/>
  <c r="BW194" i="2"/>
  <c r="BX194" i="2"/>
  <c r="BY194" i="2"/>
  <c r="CA194" i="2"/>
  <c r="CB194" i="2"/>
  <c r="CC194" i="2"/>
  <c r="BI195" i="2"/>
  <c r="BJ195" i="2"/>
  <c r="BK195" i="2"/>
  <c r="BL195" i="2"/>
  <c r="BM195" i="2"/>
  <c r="BN195" i="2"/>
  <c r="BP195" i="2"/>
  <c r="BQ195" i="2"/>
  <c r="BS195" i="2"/>
  <c r="BT195" i="2"/>
  <c r="BU195" i="2"/>
  <c r="BV195" i="2"/>
  <c r="BW195" i="2"/>
  <c r="BX195" i="2"/>
  <c r="BY195" i="2"/>
  <c r="CA195" i="2"/>
  <c r="CB195" i="2"/>
  <c r="CC195" i="2"/>
  <c r="BI196" i="2"/>
  <c r="BJ196" i="2"/>
  <c r="BK196" i="2"/>
  <c r="BL196" i="2"/>
  <c r="BM196" i="2"/>
  <c r="BN196" i="2"/>
  <c r="BP196" i="2"/>
  <c r="BQ196" i="2"/>
  <c r="BS196" i="2"/>
  <c r="BT196" i="2"/>
  <c r="BU196" i="2"/>
  <c r="BV196" i="2"/>
  <c r="BW196" i="2"/>
  <c r="BX196" i="2"/>
  <c r="BY196" i="2"/>
  <c r="CA196" i="2"/>
  <c r="CB196" i="2"/>
  <c r="CC196" i="2"/>
  <c r="BI197" i="2"/>
  <c r="BJ197" i="2"/>
  <c r="BK197" i="2"/>
  <c r="BL197" i="2"/>
  <c r="BM197" i="2"/>
  <c r="BN197" i="2"/>
  <c r="BP197" i="2"/>
  <c r="BQ197" i="2"/>
  <c r="BS197" i="2"/>
  <c r="BT197" i="2"/>
  <c r="BU197" i="2"/>
  <c r="BV197" i="2"/>
  <c r="BW197" i="2"/>
  <c r="BX197" i="2"/>
  <c r="BY197" i="2"/>
  <c r="CA197" i="2"/>
  <c r="CB197" i="2"/>
  <c r="CC197" i="2"/>
  <c r="BI198" i="2"/>
  <c r="BJ198" i="2"/>
  <c r="BK198" i="2"/>
  <c r="BL198" i="2"/>
  <c r="BM198" i="2"/>
  <c r="BN198" i="2"/>
  <c r="BP198" i="2"/>
  <c r="BQ198" i="2"/>
  <c r="BS198" i="2"/>
  <c r="BT198" i="2"/>
  <c r="BU198" i="2"/>
  <c r="BV198" i="2"/>
  <c r="BW198" i="2"/>
  <c r="BX198" i="2"/>
  <c r="BY198" i="2"/>
  <c r="CA198" i="2"/>
  <c r="CB198" i="2"/>
  <c r="CC198" i="2"/>
  <c r="BI199" i="2"/>
  <c r="BJ199" i="2"/>
  <c r="BK199" i="2"/>
  <c r="BL199" i="2"/>
  <c r="BM199" i="2"/>
  <c r="BN199" i="2"/>
  <c r="BP199" i="2"/>
  <c r="BQ199" i="2"/>
  <c r="BS199" i="2"/>
  <c r="BT199" i="2"/>
  <c r="BU199" i="2"/>
  <c r="BV199" i="2"/>
  <c r="BW199" i="2"/>
  <c r="BX199" i="2"/>
  <c r="BY199" i="2"/>
  <c r="CA199" i="2"/>
  <c r="CB199" i="2"/>
  <c r="CC199" i="2"/>
  <c r="BI200" i="2"/>
  <c r="BJ200" i="2"/>
  <c r="BK200" i="2"/>
  <c r="BL200" i="2"/>
  <c r="BM200" i="2"/>
  <c r="BN200" i="2"/>
  <c r="BP200" i="2"/>
  <c r="BQ200" i="2"/>
  <c r="BS200" i="2"/>
  <c r="BT200" i="2"/>
  <c r="BU200" i="2"/>
  <c r="BV200" i="2"/>
  <c r="BW200" i="2"/>
  <c r="BX200" i="2"/>
  <c r="BY200" i="2"/>
  <c r="CA200" i="2"/>
  <c r="CB200" i="2"/>
  <c r="CC200" i="2"/>
  <c r="BI201" i="2"/>
  <c r="BJ201" i="2"/>
  <c r="BK201" i="2"/>
  <c r="BL201" i="2"/>
  <c r="BM201" i="2"/>
  <c r="BN201" i="2"/>
  <c r="BP201" i="2"/>
  <c r="BQ201" i="2"/>
  <c r="BS201" i="2"/>
  <c r="BT201" i="2"/>
  <c r="BU201" i="2"/>
  <c r="BV201" i="2"/>
  <c r="BW201" i="2"/>
  <c r="BX201" i="2"/>
  <c r="BY201" i="2"/>
  <c r="CA201" i="2"/>
  <c r="CB201" i="2"/>
  <c r="CC201" i="2"/>
  <c r="BI202" i="2"/>
  <c r="BJ202" i="2"/>
  <c r="BK202" i="2"/>
  <c r="BL202" i="2"/>
  <c r="BM202" i="2"/>
  <c r="BN202" i="2"/>
  <c r="BP202" i="2"/>
  <c r="BQ202" i="2"/>
  <c r="BS202" i="2"/>
  <c r="BT202" i="2"/>
  <c r="BU202" i="2"/>
  <c r="BV202" i="2"/>
  <c r="BW202" i="2"/>
  <c r="BX202" i="2"/>
  <c r="BY202" i="2"/>
  <c r="CA202" i="2"/>
  <c r="CB202" i="2"/>
  <c r="CC202" i="2"/>
  <c r="BI203" i="2"/>
  <c r="BJ203" i="2"/>
  <c r="BK203" i="2"/>
  <c r="BL203" i="2"/>
  <c r="BM203" i="2"/>
  <c r="BN203" i="2"/>
  <c r="BP203" i="2"/>
  <c r="BQ203" i="2"/>
  <c r="BS203" i="2"/>
  <c r="BT203" i="2"/>
  <c r="BU203" i="2"/>
  <c r="BV203" i="2"/>
  <c r="BW203" i="2"/>
  <c r="BX203" i="2"/>
  <c r="BY203" i="2"/>
  <c r="CA203" i="2"/>
  <c r="CB203" i="2"/>
  <c r="CC203" i="2"/>
  <c r="BI204" i="2"/>
  <c r="BJ204" i="2"/>
  <c r="BK204" i="2"/>
  <c r="BL204" i="2"/>
  <c r="BM204" i="2"/>
  <c r="BN204" i="2"/>
  <c r="BP204" i="2"/>
  <c r="BQ204" i="2"/>
  <c r="BS204" i="2"/>
  <c r="BT204" i="2"/>
  <c r="BU204" i="2"/>
  <c r="BV204" i="2"/>
  <c r="BW204" i="2"/>
  <c r="BX204" i="2"/>
  <c r="BY204" i="2"/>
  <c r="CA204" i="2"/>
  <c r="CB204" i="2"/>
  <c r="CC204" i="2"/>
  <c r="BI205" i="2"/>
  <c r="BJ205" i="2"/>
  <c r="BK205" i="2"/>
  <c r="BL205" i="2"/>
  <c r="BM205" i="2"/>
  <c r="BN205" i="2"/>
  <c r="BP205" i="2"/>
  <c r="BQ205" i="2"/>
  <c r="BS205" i="2"/>
  <c r="BT205" i="2"/>
  <c r="BU205" i="2"/>
  <c r="BV205" i="2"/>
  <c r="BW205" i="2"/>
  <c r="BX205" i="2"/>
  <c r="BY205" i="2"/>
  <c r="CA205" i="2"/>
  <c r="CB205" i="2"/>
  <c r="CC205" i="2"/>
  <c r="BI206" i="2"/>
  <c r="BJ206" i="2"/>
  <c r="BK206" i="2"/>
  <c r="BL206" i="2"/>
  <c r="BM206" i="2"/>
  <c r="BN206" i="2"/>
  <c r="BP206" i="2"/>
  <c r="BQ206" i="2"/>
  <c r="BS206" i="2"/>
  <c r="BT206" i="2"/>
  <c r="BU206" i="2"/>
  <c r="BV206" i="2"/>
  <c r="BW206" i="2"/>
  <c r="BX206" i="2"/>
  <c r="BY206" i="2"/>
  <c r="CA206" i="2"/>
  <c r="CB206" i="2"/>
  <c r="CC206" i="2"/>
  <c r="BI207" i="2"/>
  <c r="BJ207" i="2"/>
  <c r="BK207" i="2"/>
  <c r="BL207" i="2"/>
  <c r="BM207" i="2"/>
  <c r="BN207" i="2"/>
  <c r="BP207" i="2"/>
  <c r="BQ207" i="2"/>
  <c r="BS207" i="2"/>
  <c r="BT207" i="2"/>
  <c r="BU207" i="2"/>
  <c r="BV207" i="2"/>
  <c r="BW207" i="2"/>
  <c r="BX207" i="2"/>
  <c r="BY207" i="2"/>
  <c r="CA207" i="2"/>
  <c r="CB207" i="2"/>
  <c r="CC207" i="2"/>
  <c r="BI208" i="2"/>
  <c r="BJ208" i="2"/>
  <c r="BK208" i="2"/>
  <c r="BL208" i="2"/>
  <c r="BM208" i="2"/>
  <c r="BN208" i="2"/>
  <c r="BP208" i="2"/>
  <c r="BQ208" i="2"/>
  <c r="BS208" i="2"/>
  <c r="BT208" i="2"/>
  <c r="BU208" i="2"/>
  <c r="BV208" i="2"/>
  <c r="BW208" i="2"/>
  <c r="BX208" i="2"/>
  <c r="BY208" i="2"/>
  <c r="CA208" i="2"/>
  <c r="CB208" i="2"/>
  <c r="CC208" i="2"/>
  <c r="BI209" i="2"/>
  <c r="BJ209" i="2"/>
  <c r="BK209" i="2"/>
  <c r="BL209" i="2"/>
  <c r="BM209" i="2"/>
  <c r="BN209" i="2"/>
  <c r="BP209" i="2"/>
  <c r="BQ209" i="2"/>
  <c r="BS209" i="2"/>
  <c r="BT209" i="2"/>
  <c r="BU209" i="2"/>
  <c r="BV209" i="2"/>
  <c r="BW209" i="2"/>
  <c r="BX209" i="2"/>
  <c r="BY209" i="2"/>
  <c r="CA209" i="2"/>
  <c r="CB209" i="2"/>
  <c r="CC209" i="2"/>
  <c r="BI210" i="2"/>
  <c r="BJ210" i="2"/>
  <c r="BK210" i="2"/>
  <c r="BL210" i="2"/>
  <c r="BM210" i="2"/>
  <c r="BN210" i="2"/>
  <c r="BP210" i="2"/>
  <c r="BQ210" i="2"/>
  <c r="BS210" i="2"/>
  <c r="BT210" i="2"/>
  <c r="BU210" i="2"/>
  <c r="BV210" i="2"/>
  <c r="BW210" i="2"/>
  <c r="BX210" i="2"/>
  <c r="BY210" i="2"/>
  <c r="CA210" i="2"/>
  <c r="CB210" i="2"/>
  <c r="CC210" i="2"/>
  <c r="BI211" i="2"/>
  <c r="BJ211" i="2"/>
  <c r="BK211" i="2"/>
  <c r="BL211" i="2"/>
  <c r="BM211" i="2"/>
  <c r="BN211" i="2"/>
  <c r="BP211" i="2"/>
  <c r="BQ211" i="2"/>
  <c r="BS211" i="2"/>
  <c r="BT211" i="2"/>
  <c r="BU211" i="2"/>
  <c r="BV211" i="2"/>
  <c r="BW211" i="2"/>
  <c r="BX211" i="2"/>
  <c r="BY211" i="2"/>
  <c r="CA211" i="2"/>
  <c r="CB211" i="2"/>
  <c r="CC211" i="2"/>
  <c r="BI212" i="2"/>
  <c r="BJ212" i="2"/>
  <c r="BK212" i="2"/>
  <c r="BL212" i="2"/>
  <c r="BM212" i="2"/>
  <c r="BN212" i="2"/>
  <c r="BP212" i="2"/>
  <c r="BQ212" i="2"/>
  <c r="BS212" i="2"/>
  <c r="BT212" i="2"/>
  <c r="BU212" i="2"/>
  <c r="BV212" i="2"/>
  <c r="BW212" i="2"/>
  <c r="BX212" i="2"/>
  <c r="BY212" i="2"/>
  <c r="CA212" i="2"/>
  <c r="CB212" i="2"/>
  <c r="CC212" i="2"/>
  <c r="BI213" i="2"/>
  <c r="BJ213" i="2"/>
  <c r="BK213" i="2"/>
  <c r="BL213" i="2"/>
  <c r="BM213" i="2"/>
  <c r="BN213" i="2"/>
  <c r="BP213" i="2"/>
  <c r="BQ213" i="2"/>
  <c r="BS213" i="2"/>
  <c r="BT213" i="2"/>
  <c r="BU213" i="2"/>
  <c r="BV213" i="2"/>
  <c r="BW213" i="2"/>
  <c r="BX213" i="2"/>
  <c r="BY213" i="2"/>
  <c r="CA213" i="2"/>
  <c r="CB213" i="2"/>
  <c r="CC213" i="2"/>
  <c r="BI214" i="2"/>
  <c r="BJ214" i="2"/>
  <c r="BK214" i="2"/>
  <c r="BL214" i="2"/>
  <c r="BM214" i="2"/>
  <c r="BN214" i="2"/>
  <c r="BP214" i="2"/>
  <c r="BQ214" i="2"/>
  <c r="BS214" i="2"/>
  <c r="BT214" i="2"/>
  <c r="BU214" i="2"/>
  <c r="BV214" i="2"/>
  <c r="BW214" i="2"/>
  <c r="BX214" i="2"/>
  <c r="BY214" i="2"/>
  <c r="CA214" i="2"/>
  <c r="CB214" i="2"/>
  <c r="CC214" i="2"/>
  <c r="BI215" i="2"/>
  <c r="BJ215" i="2"/>
  <c r="BK215" i="2"/>
  <c r="BL215" i="2"/>
  <c r="BM215" i="2"/>
  <c r="BN215" i="2"/>
  <c r="BP215" i="2"/>
  <c r="BQ215" i="2"/>
  <c r="BS215" i="2"/>
  <c r="BT215" i="2"/>
  <c r="BU215" i="2"/>
  <c r="BV215" i="2"/>
  <c r="BW215" i="2"/>
  <c r="BX215" i="2"/>
  <c r="BY215" i="2"/>
  <c r="CA215" i="2"/>
  <c r="CB215" i="2"/>
  <c r="CC215" i="2"/>
  <c r="BI216" i="2"/>
  <c r="BJ216" i="2"/>
  <c r="BK216" i="2"/>
  <c r="BL216" i="2"/>
  <c r="BM216" i="2"/>
  <c r="BN216" i="2"/>
  <c r="BP216" i="2"/>
  <c r="BQ216" i="2"/>
  <c r="BS216" i="2"/>
  <c r="BT216" i="2"/>
  <c r="BU216" i="2"/>
  <c r="BV216" i="2"/>
  <c r="BW216" i="2"/>
  <c r="BX216" i="2"/>
  <c r="BY216" i="2"/>
  <c r="CA216" i="2"/>
  <c r="CB216" i="2"/>
  <c r="CC216" i="2"/>
  <c r="BI217" i="2"/>
  <c r="BJ217" i="2"/>
  <c r="BK217" i="2"/>
  <c r="BL217" i="2"/>
  <c r="BM217" i="2"/>
  <c r="BN217" i="2"/>
  <c r="BP217" i="2"/>
  <c r="BQ217" i="2"/>
  <c r="BS217" i="2"/>
  <c r="BT217" i="2"/>
  <c r="BU217" i="2"/>
  <c r="BV217" i="2"/>
  <c r="BW217" i="2"/>
  <c r="BX217" i="2"/>
  <c r="BY217" i="2"/>
  <c r="CA217" i="2"/>
  <c r="CB217" i="2"/>
  <c r="CC217" i="2"/>
  <c r="BI218" i="2"/>
  <c r="BJ218" i="2"/>
  <c r="BK218" i="2"/>
  <c r="BL218" i="2"/>
  <c r="BM218" i="2"/>
  <c r="BN218" i="2"/>
  <c r="BP218" i="2"/>
  <c r="BQ218" i="2"/>
  <c r="BS218" i="2"/>
  <c r="BT218" i="2"/>
  <c r="BU218" i="2"/>
  <c r="BV218" i="2"/>
  <c r="BW218" i="2"/>
  <c r="BX218" i="2"/>
  <c r="BY218" i="2"/>
  <c r="CA218" i="2"/>
  <c r="CB218" i="2"/>
  <c r="CC218" i="2"/>
  <c r="BI219" i="2"/>
  <c r="BJ219" i="2"/>
  <c r="BK219" i="2"/>
  <c r="BL219" i="2"/>
  <c r="BM219" i="2"/>
  <c r="BN219" i="2"/>
  <c r="BP219" i="2"/>
  <c r="BQ219" i="2"/>
  <c r="BS219" i="2"/>
  <c r="BT219" i="2"/>
  <c r="BU219" i="2"/>
  <c r="BV219" i="2"/>
  <c r="BW219" i="2"/>
  <c r="BX219" i="2"/>
  <c r="BY219" i="2"/>
  <c r="CA219" i="2"/>
  <c r="CB219" i="2"/>
  <c r="CC219" i="2"/>
  <c r="BI220" i="2"/>
  <c r="BJ220" i="2"/>
  <c r="BK220" i="2"/>
  <c r="BL220" i="2"/>
  <c r="BM220" i="2"/>
  <c r="BN220" i="2"/>
  <c r="BP220" i="2"/>
  <c r="BQ220" i="2"/>
  <c r="BS220" i="2"/>
  <c r="BT220" i="2"/>
  <c r="BU220" i="2"/>
  <c r="BV220" i="2"/>
  <c r="BW220" i="2"/>
  <c r="BX220" i="2"/>
  <c r="BY220" i="2"/>
  <c r="CA220" i="2"/>
  <c r="CB220" i="2"/>
  <c r="CC220" i="2"/>
  <c r="BI221" i="2"/>
  <c r="BJ221" i="2"/>
  <c r="BK221" i="2"/>
  <c r="BL221" i="2"/>
  <c r="BM221" i="2"/>
  <c r="BN221" i="2"/>
  <c r="BP221" i="2"/>
  <c r="BQ221" i="2"/>
  <c r="BS221" i="2"/>
  <c r="BT221" i="2"/>
  <c r="BU221" i="2"/>
  <c r="BV221" i="2"/>
  <c r="BW221" i="2"/>
  <c r="BX221" i="2"/>
  <c r="BY221" i="2"/>
  <c r="CA221" i="2"/>
  <c r="CB221" i="2"/>
  <c r="CC221" i="2"/>
  <c r="BI222" i="2"/>
  <c r="BJ222" i="2"/>
  <c r="BK222" i="2"/>
  <c r="BL222" i="2"/>
  <c r="BM222" i="2"/>
  <c r="BN222" i="2"/>
  <c r="BP222" i="2"/>
  <c r="BQ222" i="2"/>
  <c r="BS222" i="2"/>
  <c r="BT222" i="2"/>
  <c r="BU222" i="2"/>
  <c r="BV222" i="2"/>
  <c r="BW222" i="2"/>
  <c r="BX222" i="2"/>
  <c r="BY222" i="2"/>
  <c r="CA222" i="2"/>
  <c r="CB222" i="2"/>
  <c r="CC222" i="2"/>
  <c r="BI223" i="2"/>
  <c r="BJ223" i="2"/>
  <c r="BK223" i="2"/>
  <c r="BL223" i="2"/>
  <c r="BM223" i="2"/>
  <c r="BN223" i="2"/>
  <c r="BP223" i="2"/>
  <c r="BQ223" i="2"/>
  <c r="BS223" i="2"/>
  <c r="BT223" i="2"/>
  <c r="BU223" i="2"/>
  <c r="BV223" i="2"/>
  <c r="BW223" i="2"/>
  <c r="BX223" i="2"/>
  <c r="BY223" i="2"/>
  <c r="CA223" i="2"/>
  <c r="CB223" i="2"/>
  <c r="CC223" i="2"/>
  <c r="BI224" i="2"/>
  <c r="BJ224" i="2"/>
  <c r="BK224" i="2"/>
  <c r="BL224" i="2"/>
  <c r="BM224" i="2"/>
  <c r="BN224" i="2"/>
  <c r="BP224" i="2"/>
  <c r="BQ224" i="2"/>
  <c r="BS224" i="2"/>
  <c r="BT224" i="2"/>
  <c r="BU224" i="2"/>
  <c r="BV224" i="2"/>
  <c r="BW224" i="2"/>
  <c r="BX224" i="2"/>
  <c r="BY224" i="2"/>
  <c r="CA224" i="2"/>
  <c r="CB224" i="2"/>
  <c r="CC224" i="2"/>
  <c r="BI225" i="2"/>
  <c r="BJ225" i="2"/>
  <c r="BK225" i="2"/>
  <c r="BL225" i="2"/>
  <c r="BM225" i="2"/>
  <c r="BN225" i="2"/>
  <c r="BP225" i="2"/>
  <c r="BQ225" i="2"/>
  <c r="BS225" i="2"/>
  <c r="BT225" i="2"/>
  <c r="BU225" i="2"/>
  <c r="BV225" i="2"/>
  <c r="BW225" i="2"/>
  <c r="BX225" i="2"/>
  <c r="BY225" i="2"/>
  <c r="CA225" i="2"/>
  <c r="CB225" i="2"/>
  <c r="CC225" i="2"/>
  <c r="BI226" i="2"/>
  <c r="BJ226" i="2"/>
  <c r="BK226" i="2"/>
  <c r="BL226" i="2"/>
  <c r="BM226" i="2"/>
  <c r="BN226" i="2"/>
  <c r="BP226" i="2"/>
  <c r="BQ226" i="2"/>
  <c r="BS226" i="2"/>
  <c r="BT226" i="2"/>
  <c r="BU226" i="2"/>
  <c r="BV226" i="2"/>
  <c r="BW226" i="2"/>
  <c r="BX226" i="2"/>
  <c r="BY226" i="2"/>
  <c r="CA226" i="2"/>
  <c r="CB226" i="2"/>
  <c r="CC226" i="2"/>
  <c r="BI227" i="2"/>
  <c r="BJ227" i="2"/>
  <c r="BK227" i="2"/>
  <c r="BL227" i="2"/>
  <c r="BM227" i="2"/>
  <c r="BN227" i="2"/>
  <c r="BP227" i="2"/>
  <c r="BQ227" i="2"/>
  <c r="BS227" i="2"/>
  <c r="BT227" i="2"/>
  <c r="BU227" i="2"/>
  <c r="BV227" i="2"/>
  <c r="BW227" i="2"/>
  <c r="BX227" i="2"/>
  <c r="BY227" i="2"/>
  <c r="CA227" i="2"/>
  <c r="CB227" i="2"/>
  <c r="CC227" i="2"/>
  <c r="BI228" i="2"/>
  <c r="BJ228" i="2"/>
  <c r="BK228" i="2"/>
  <c r="BL228" i="2"/>
  <c r="BM228" i="2"/>
  <c r="BN228" i="2"/>
  <c r="BP228" i="2"/>
  <c r="BQ228" i="2"/>
  <c r="BS228" i="2"/>
  <c r="BT228" i="2"/>
  <c r="BU228" i="2"/>
  <c r="BV228" i="2"/>
  <c r="BW228" i="2"/>
  <c r="BX228" i="2"/>
  <c r="BY228" i="2"/>
  <c r="CA228" i="2"/>
  <c r="CB228" i="2"/>
  <c r="CC228" i="2"/>
  <c r="BI229" i="2"/>
  <c r="BJ229" i="2"/>
  <c r="BK229" i="2"/>
  <c r="BL229" i="2"/>
  <c r="BM229" i="2"/>
  <c r="BN229" i="2"/>
  <c r="BP229" i="2"/>
  <c r="BQ229" i="2"/>
  <c r="BS229" i="2"/>
  <c r="BT229" i="2"/>
  <c r="BU229" i="2"/>
  <c r="BV229" i="2"/>
  <c r="BW229" i="2"/>
  <c r="BX229" i="2"/>
  <c r="BY229" i="2"/>
  <c r="CA229" i="2"/>
  <c r="CB229" i="2"/>
  <c r="CC229" i="2"/>
  <c r="BI230" i="2"/>
  <c r="BJ230" i="2"/>
  <c r="BK230" i="2"/>
  <c r="BL230" i="2"/>
  <c r="BM230" i="2"/>
  <c r="BN230" i="2"/>
  <c r="BP230" i="2"/>
  <c r="BQ230" i="2"/>
  <c r="BS230" i="2"/>
  <c r="BT230" i="2"/>
  <c r="BU230" i="2"/>
  <c r="BV230" i="2"/>
  <c r="BW230" i="2"/>
  <c r="BX230" i="2"/>
  <c r="BY230" i="2"/>
  <c r="CA230" i="2"/>
  <c r="CB230" i="2"/>
  <c r="CC230" i="2"/>
  <c r="BI231" i="2"/>
  <c r="BJ231" i="2"/>
  <c r="BK231" i="2"/>
  <c r="BL231" i="2"/>
  <c r="BM231" i="2"/>
  <c r="BN231" i="2"/>
  <c r="BP231" i="2"/>
  <c r="BQ231" i="2"/>
  <c r="BS231" i="2"/>
  <c r="BT231" i="2"/>
  <c r="BU231" i="2"/>
  <c r="BV231" i="2"/>
  <c r="BW231" i="2"/>
  <c r="BX231" i="2"/>
  <c r="BY231" i="2"/>
  <c r="CA231" i="2"/>
  <c r="CB231" i="2"/>
  <c r="CC231" i="2"/>
  <c r="BI232" i="2"/>
  <c r="BJ232" i="2"/>
  <c r="BK232" i="2"/>
  <c r="BL232" i="2"/>
  <c r="BM232" i="2"/>
  <c r="BN232" i="2"/>
  <c r="BP232" i="2"/>
  <c r="BQ232" i="2"/>
  <c r="BS232" i="2"/>
  <c r="BT232" i="2"/>
  <c r="BU232" i="2"/>
  <c r="BV232" i="2"/>
  <c r="BW232" i="2"/>
  <c r="BX232" i="2"/>
  <c r="BY232" i="2"/>
  <c r="CA232" i="2"/>
  <c r="CB232" i="2"/>
  <c r="CC232" i="2"/>
  <c r="BI233" i="2"/>
  <c r="BJ233" i="2"/>
  <c r="BK233" i="2"/>
  <c r="BL233" i="2"/>
  <c r="BM233" i="2"/>
  <c r="BN233" i="2"/>
  <c r="BP233" i="2"/>
  <c r="BQ233" i="2"/>
  <c r="BS233" i="2"/>
  <c r="BT233" i="2"/>
  <c r="BU233" i="2"/>
  <c r="BV233" i="2"/>
  <c r="BW233" i="2"/>
  <c r="BX233" i="2"/>
  <c r="BY233" i="2"/>
  <c r="CA233" i="2"/>
  <c r="CB233" i="2"/>
  <c r="CC233" i="2"/>
  <c r="BI234" i="2"/>
  <c r="BJ234" i="2"/>
  <c r="BK234" i="2"/>
  <c r="BL234" i="2"/>
  <c r="BM234" i="2"/>
  <c r="BN234" i="2"/>
  <c r="BP234" i="2"/>
  <c r="BQ234" i="2"/>
  <c r="BS234" i="2"/>
  <c r="BT234" i="2"/>
  <c r="BU234" i="2"/>
  <c r="BV234" i="2"/>
  <c r="BW234" i="2"/>
  <c r="BX234" i="2"/>
  <c r="BY234" i="2"/>
  <c r="CA234" i="2"/>
  <c r="CB234" i="2"/>
  <c r="CC234" i="2"/>
  <c r="BI235" i="2"/>
  <c r="BJ235" i="2"/>
  <c r="BK235" i="2"/>
  <c r="BL235" i="2"/>
  <c r="BM235" i="2"/>
  <c r="BN235" i="2"/>
  <c r="BP235" i="2"/>
  <c r="BQ235" i="2"/>
  <c r="BS235" i="2"/>
  <c r="BT235" i="2"/>
  <c r="BU235" i="2"/>
  <c r="BV235" i="2"/>
  <c r="BW235" i="2"/>
  <c r="BX235" i="2"/>
  <c r="BY235" i="2"/>
  <c r="CA235" i="2"/>
  <c r="CB235" i="2"/>
  <c r="CC235" i="2"/>
  <c r="BI236" i="2"/>
  <c r="BJ236" i="2"/>
  <c r="BK236" i="2"/>
  <c r="BL236" i="2"/>
  <c r="BM236" i="2"/>
  <c r="BN236" i="2"/>
  <c r="BP236" i="2"/>
  <c r="BQ236" i="2"/>
  <c r="BS236" i="2"/>
  <c r="BT236" i="2"/>
  <c r="BU236" i="2"/>
  <c r="BV236" i="2"/>
  <c r="BW236" i="2"/>
  <c r="BX236" i="2"/>
  <c r="BY236" i="2"/>
  <c r="CA236" i="2"/>
  <c r="CB236" i="2"/>
  <c r="CC236" i="2"/>
  <c r="BI237" i="2"/>
  <c r="BJ237" i="2"/>
  <c r="BK237" i="2"/>
  <c r="BL237" i="2"/>
  <c r="BM237" i="2"/>
  <c r="BN237" i="2"/>
  <c r="BP237" i="2"/>
  <c r="BQ237" i="2"/>
  <c r="BS237" i="2"/>
  <c r="BT237" i="2"/>
  <c r="BU237" i="2"/>
  <c r="BV237" i="2"/>
  <c r="BW237" i="2"/>
  <c r="BX237" i="2"/>
  <c r="BY237" i="2"/>
  <c r="CA237" i="2"/>
  <c r="CB237" i="2"/>
  <c r="CC237" i="2"/>
  <c r="BI238" i="2"/>
  <c r="BJ238" i="2"/>
  <c r="BK238" i="2"/>
  <c r="BL238" i="2"/>
  <c r="BM238" i="2"/>
  <c r="BN238" i="2"/>
  <c r="BP238" i="2"/>
  <c r="BQ238" i="2"/>
  <c r="BS238" i="2"/>
  <c r="BT238" i="2"/>
  <c r="BU238" i="2"/>
  <c r="BV238" i="2"/>
  <c r="BW238" i="2"/>
  <c r="BX238" i="2"/>
  <c r="BY238" i="2"/>
  <c r="CA238" i="2"/>
  <c r="CB238" i="2"/>
  <c r="CC238" i="2"/>
  <c r="BI239" i="2"/>
  <c r="BJ239" i="2"/>
  <c r="BK239" i="2"/>
  <c r="BL239" i="2"/>
  <c r="BM239" i="2"/>
  <c r="BN239" i="2"/>
  <c r="BP239" i="2"/>
  <c r="BQ239" i="2"/>
  <c r="BS239" i="2"/>
  <c r="BT239" i="2"/>
  <c r="BU239" i="2"/>
  <c r="BV239" i="2"/>
  <c r="BW239" i="2"/>
  <c r="BX239" i="2"/>
  <c r="BY239" i="2"/>
  <c r="CA239" i="2"/>
  <c r="CB239" i="2"/>
  <c r="CC239" i="2"/>
  <c r="BI240" i="2"/>
  <c r="BJ240" i="2"/>
  <c r="BK240" i="2"/>
  <c r="BL240" i="2"/>
  <c r="BM240" i="2"/>
  <c r="BN240" i="2"/>
  <c r="BP240" i="2"/>
  <c r="BQ240" i="2"/>
  <c r="BS240" i="2"/>
  <c r="BT240" i="2"/>
  <c r="BU240" i="2"/>
  <c r="BV240" i="2"/>
  <c r="BW240" i="2"/>
  <c r="BX240" i="2"/>
  <c r="BY240" i="2"/>
  <c r="CA240" i="2"/>
  <c r="CB240" i="2"/>
  <c r="CC240" i="2"/>
  <c r="BI241" i="2"/>
  <c r="BJ241" i="2"/>
  <c r="BK241" i="2"/>
  <c r="BL241" i="2"/>
  <c r="BM241" i="2"/>
  <c r="BN241" i="2"/>
  <c r="BP241" i="2"/>
  <c r="BQ241" i="2"/>
  <c r="BS241" i="2"/>
  <c r="BT241" i="2"/>
  <c r="BU241" i="2"/>
  <c r="BV241" i="2"/>
  <c r="BW241" i="2"/>
  <c r="BX241" i="2"/>
  <c r="BY241" i="2"/>
  <c r="CA241" i="2"/>
  <c r="CB241" i="2"/>
  <c r="CC241" i="2"/>
  <c r="BI242" i="2"/>
  <c r="BJ242" i="2"/>
  <c r="BK242" i="2"/>
  <c r="BL242" i="2"/>
  <c r="BM242" i="2"/>
  <c r="BN242" i="2"/>
  <c r="BP242" i="2"/>
  <c r="BQ242" i="2"/>
  <c r="BS242" i="2"/>
  <c r="BT242" i="2"/>
  <c r="BU242" i="2"/>
  <c r="BV242" i="2"/>
  <c r="BW242" i="2"/>
  <c r="BX242" i="2"/>
  <c r="BY242" i="2"/>
  <c r="CA242" i="2"/>
  <c r="CB242" i="2"/>
  <c r="CC242" i="2"/>
  <c r="BI243" i="2"/>
  <c r="BJ243" i="2"/>
  <c r="BK243" i="2"/>
  <c r="BL243" i="2"/>
  <c r="BM243" i="2"/>
  <c r="BN243" i="2"/>
  <c r="BP243" i="2"/>
  <c r="BQ243" i="2"/>
  <c r="BS243" i="2"/>
  <c r="BT243" i="2"/>
  <c r="BU243" i="2"/>
  <c r="BV243" i="2"/>
  <c r="BW243" i="2"/>
  <c r="BX243" i="2"/>
  <c r="BY243" i="2"/>
  <c r="CA243" i="2"/>
  <c r="CB243" i="2"/>
  <c r="CC243" i="2"/>
  <c r="BI244" i="2"/>
  <c r="BJ244" i="2"/>
  <c r="BK244" i="2"/>
  <c r="BL244" i="2"/>
  <c r="BM244" i="2"/>
  <c r="BN244" i="2"/>
  <c r="BP244" i="2"/>
  <c r="BQ244" i="2"/>
  <c r="BS244" i="2"/>
  <c r="BT244" i="2"/>
  <c r="BU244" i="2"/>
  <c r="BV244" i="2"/>
  <c r="BW244" i="2"/>
  <c r="BX244" i="2"/>
  <c r="BY244" i="2"/>
  <c r="BZ244" i="2"/>
  <c r="CA244" i="2"/>
  <c r="CB244" i="2"/>
  <c r="CC244" i="2"/>
  <c r="BI245" i="2"/>
  <c r="BJ245" i="2"/>
  <c r="BK245" i="2"/>
  <c r="BL245" i="2"/>
  <c r="BM245" i="2"/>
  <c r="BN245" i="2"/>
  <c r="BP245" i="2"/>
  <c r="BQ245" i="2"/>
  <c r="BS245" i="2"/>
  <c r="BT245" i="2"/>
  <c r="BU245" i="2"/>
  <c r="BV245" i="2"/>
  <c r="BW245" i="2"/>
  <c r="BX245" i="2"/>
  <c r="BY245" i="2"/>
  <c r="BZ245" i="2"/>
  <c r="CA245" i="2"/>
  <c r="CB245" i="2"/>
  <c r="CC245" i="2"/>
  <c r="BI246" i="2"/>
  <c r="BJ246" i="2"/>
  <c r="BK246" i="2"/>
  <c r="BL246" i="2"/>
  <c r="BM246" i="2"/>
  <c r="BN246" i="2"/>
  <c r="BP246" i="2"/>
  <c r="BQ246" i="2"/>
  <c r="BS246" i="2"/>
  <c r="BT246" i="2"/>
  <c r="BU246" i="2"/>
  <c r="BV246" i="2"/>
  <c r="BW246" i="2"/>
  <c r="BX246" i="2"/>
  <c r="BY246" i="2"/>
  <c r="CA246" i="2"/>
  <c r="CB246" i="2"/>
  <c r="CC246" i="2"/>
  <c r="BI118" i="2"/>
  <c r="BJ118" i="2"/>
  <c r="BK118" i="2"/>
  <c r="BL118" i="2"/>
  <c r="BM118" i="2"/>
  <c r="BN118" i="2"/>
  <c r="BP118" i="2"/>
  <c r="BQ118" i="2"/>
  <c r="BS118" i="2"/>
  <c r="BT118" i="2"/>
  <c r="BU118" i="2"/>
  <c r="BV118" i="2"/>
  <c r="BW118" i="2"/>
  <c r="BX118" i="2"/>
  <c r="BY118" i="2"/>
  <c r="CA118" i="2"/>
  <c r="CB118" i="2"/>
  <c r="CC118" i="2"/>
  <c r="BI119" i="2"/>
  <c r="BJ119" i="2"/>
  <c r="BK119" i="2"/>
  <c r="BL119" i="2"/>
  <c r="BM119" i="2"/>
  <c r="BN119" i="2"/>
  <c r="BP119" i="2"/>
  <c r="BQ119" i="2"/>
  <c r="BS119" i="2"/>
  <c r="BT119" i="2"/>
  <c r="BU119" i="2"/>
  <c r="BV119" i="2"/>
  <c r="BW119" i="2"/>
  <c r="BX119" i="2"/>
  <c r="BY119" i="2"/>
  <c r="CA119" i="2"/>
  <c r="CB119" i="2"/>
  <c r="CC119" i="2"/>
  <c r="BI120" i="2"/>
  <c r="BJ120" i="2"/>
  <c r="BK120" i="2"/>
  <c r="BL120" i="2"/>
  <c r="BM120" i="2"/>
  <c r="BN120" i="2"/>
  <c r="BP120" i="2"/>
  <c r="BQ120" i="2"/>
  <c r="BS120" i="2"/>
  <c r="BT120" i="2"/>
  <c r="BU120" i="2"/>
  <c r="BV120" i="2"/>
  <c r="BW120" i="2"/>
  <c r="BX120" i="2"/>
  <c r="BY120" i="2"/>
  <c r="CA120" i="2"/>
  <c r="CB120" i="2"/>
  <c r="CC120" i="2"/>
  <c r="BI121" i="2"/>
  <c r="BJ121" i="2"/>
  <c r="BK121" i="2"/>
  <c r="BL121" i="2"/>
  <c r="BM121" i="2"/>
  <c r="BN121" i="2"/>
  <c r="BP121" i="2"/>
  <c r="BQ121" i="2"/>
  <c r="BS121" i="2"/>
  <c r="BT121" i="2"/>
  <c r="BU121" i="2"/>
  <c r="BV121" i="2"/>
  <c r="BW121" i="2"/>
  <c r="BX121" i="2"/>
  <c r="BY121" i="2"/>
  <c r="CA121" i="2"/>
  <c r="CB121" i="2"/>
  <c r="CC121" i="2"/>
  <c r="BI122" i="2"/>
  <c r="BJ122" i="2"/>
  <c r="BK122" i="2"/>
  <c r="BL122" i="2"/>
  <c r="BM122" i="2"/>
  <c r="BN122" i="2"/>
  <c r="BP122" i="2"/>
  <c r="BQ122" i="2"/>
  <c r="BS122" i="2"/>
  <c r="BT122" i="2"/>
  <c r="BU122" i="2"/>
  <c r="BV122" i="2"/>
  <c r="BW122" i="2"/>
  <c r="BX122" i="2"/>
  <c r="BY122" i="2"/>
  <c r="CA122" i="2"/>
  <c r="CB122" i="2"/>
  <c r="CC122" i="2"/>
  <c r="BI123" i="2"/>
  <c r="BJ123" i="2"/>
  <c r="BK123" i="2"/>
  <c r="BL123" i="2"/>
  <c r="BM123" i="2"/>
  <c r="BN123" i="2"/>
  <c r="BP123" i="2"/>
  <c r="BQ123" i="2"/>
  <c r="BS123" i="2"/>
  <c r="BT123" i="2"/>
  <c r="BU123" i="2"/>
  <c r="BV123" i="2"/>
  <c r="BW123" i="2"/>
  <c r="BX123" i="2"/>
  <c r="BY123" i="2"/>
  <c r="CA123" i="2"/>
  <c r="CB123" i="2"/>
  <c r="CC123" i="2"/>
  <c r="BI124" i="2"/>
  <c r="BJ124" i="2"/>
  <c r="BK124" i="2"/>
  <c r="BL124" i="2"/>
  <c r="BM124" i="2"/>
  <c r="BN124" i="2"/>
  <c r="BP124" i="2"/>
  <c r="BQ124" i="2"/>
  <c r="BS124" i="2"/>
  <c r="BT124" i="2"/>
  <c r="BU124" i="2"/>
  <c r="BV124" i="2"/>
  <c r="BW124" i="2"/>
  <c r="BX124" i="2"/>
  <c r="BY124" i="2"/>
  <c r="CA124" i="2"/>
  <c r="CB124" i="2"/>
  <c r="CC124" i="2"/>
  <c r="BI125" i="2"/>
  <c r="BJ125" i="2"/>
  <c r="BK125" i="2"/>
  <c r="BL125" i="2"/>
  <c r="BM125" i="2"/>
  <c r="BN125" i="2"/>
  <c r="BP125" i="2"/>
  <c r="BQ125" i="2"/>
  <c r="BS125" i="2"/>
  <c r="BT125" i="2"/>
  <c r="BU125" i="2"/>
  <c r="BV125" i="2"/>
  <c r="BW125" i="2"/>
  <c r="BX125" i="2"/>
  <c r="BY125" i="2"/>
  <c r="CA125" i="2"/>
  <c r="CB125" i="2"/>
  <c r="CC125" i="2"/>
  <c r="BI126" i="2"/>
  <c r="BJ126" i="2"/>
  <c r="BK126" i="2"/>
  <c r="BL126" i="2"/>
  <c r="BM126" i="2"/>
  <c r="BN126" i="2"/>
  <c r="BP126" i="2"/>
  <c r="BQ126" i="2"/>
  <c r="BS126" i="2"/>
  <c r="BT126" i="2"/>
  <c r="BU126" i="2"/>
  <c r="BV126" i="2"/>
  <c r="BW126" i="2"/>
  <c r="BX126" i="2"/>
  <c r="BY126" i="2"/>
  <c r="CA126" i="2"/>
  <c r="CB126" i="2"/>
  <c r="CC126" i="2"/>
  <c r="BI127" i="2"/>
  <c r="BJ127" i="2"/>
  <c r="BK127" i="2"/>
  <c r="BL127" i="2"/>
  <c r="BM127" i="2"/>
  <c r="BN127" i="2"/>
  <c r="BP127" i="2"/>
  <c r="BQ127" i="2"/>
  <c r="BS127" i="2"/>
  <c r="BT127" i="2"/>
  <c r="BU127" i="2"/>
  <c r="BV127" i="2"/>
  <c r="BW127" i="2"/>
  <c r="BX127" i="2"/>
  <c r="BY127" i="2"/>
  <c r="CA127" i="2"/>
  <c r="CB127" i="2"/>
  <c r="CC127" i="2"/>
  <c r="BI128" i="2"/>
  <c r="BJ128" i="2"/>
  <c r="BK128" i="2"/>
  <c r="BL128" i="2"/>
  <c r="BM128" i="2"/>
  <c r="BN128" i="2"/>
  <c r="BP128" i="2"/>
  <c r="BQ128" i="2"/>
  <c r="BS128" i="2"/>
  <c r="BT128" i="2"/>
  <c r="BU128" i="2"/>
  <c r="BV128" i="2"/>
  <c r="BW128" i="2"/>
  <c r="BX128" i="2"/>
  <c r="BY128" i="2"/>
  <c r="CA128" i="2"/>
  <c r="CB128" i="2"/>
  <c r="CC128" i="2"/>
  <c r="BI129" i="2"/>
  <c r="BJ129" i="2"/>
  <c r="BK129" i="2"/>
  <c r="BL129" i="2"/>
  <c r="BM129" i="2"/>
  <c r="BN129" i="2"/>
  <c r="BP129" i="2"/>
  <c r="BQ129" i="2"/>
  <c r="BS129" i="2"/>
  <c r="BT129" i="2"/>
  <c r="BU129" i="2"/>
  <c r="BV129" i="2"/>
  <c r="BW129" i="2"/>
  <c r="BX129" i="2"/>
  <c r="BY129" i="2"/>
  <c r="CA129" i="2"/>
  <c r="CB129" i="2"/>
  <c r="CC129" i="2"/>
  <c r="BI130" i="2"/>
  <c r="BJ130" i="2"/>
  <c r="BK130" i="2"/>
  <c r="BL130" i="2"/>
  <c r="BM130" i="2"/>
  <c r="BN130" i="2"/>
  <c r="BP130" i="2"/>
  <c r="BQ130" i="2"/>
  <c r="BS130" i="2"/>
  <c r="BT130" i="2"/>
  <c r="BU130" i="2"/>
  <c r="BV130" i="2"/>
  <c r="BW130" i="2"/>
  <c r="BX130" i="2"/>
  <c r="BY130" i="2"/>
  <c r="CA130" i="2"/>
  <c r="CB130" i="2"/>
  <c r="CC130" i="2"/>
  <c r="BI131" i="2"/>
  <c r="BJ131" i="2"/>
  <c r="BK131" i="2"/>
  <c r="BL131" i="2"/>
  <c r="BM131" i="2"/>
  <c r="BN131" i="2"/>
  <c r="BP131" i="2"/>
  <c r="BQ131" i="2"/>
  <c r="BS131" i="2"/>
  <c r="BT131" i="2"/>
  <c r="BU131" i="2"/>
  <c r="BV131" i="2"/>
  <c r="BW131" i="2"/>
  <c r="BX131" i="2"/>
  <c r="BY131" i="2"/>
  <c r="CA131" i="2"/>
  <c r="CB131" i="2"/>
  <c r="CC131" i="2"/>
  <c r="BI132" i="2"/>
  <c r="BJ132" i="2"/>
  <c r="BK132" i="2"/>
  <c r="BL132" i="2"/>
  <c r="BM132" i="2"/>
  <c r="BN132" i="2"/>
  <c r="BP132" i="2"/>
  <c r="BQ132" i="2"/>
  <c r="BS132" i="2"/>
  <c r="BT132" i="2"/>
  <c r="BU132" i="2"/>
  <c r="BV132" i="2"/>
  <c r="BW132" i="2"/>
  <c r="BX132" i="2"/>
  <c r="BY132" i="2"/>
  <c r="CA132" i="2"/>
  <c r="CB132" i="2"/>
  <c r="CC132" i="2"/>
  <c r="BI133" i="2"/>
  <c r="BJ133" i="2"/>
  <c r="BK133" i="2"/>
  <c r="BL133" i="2"/>
  <c r="BM133" i="2"/>
  <c r="BN133" i="2"/>
  <c r="BP133" i="2"/>
  <c r="BQ133" i="2"/>
  <c r="BS133" i="2"/>
  <c r="BT133" i="2"/>
  <c r="BU133" i="2"/>
  <c r="BV133" i="2"/>
  <c r="BW133" i="2"/>
  <c r="BX133" i="2"/>
  <c r="BY133" i="2"/>
  <c r="CA133" i="2"/>
  <c r="CB133" i="2"/>
  <c r="CC133" i="2"/>
  <c r="BI7" i="2"/>
  <c r="BJ7" i="2"/>
  <c r="BK7" i="2"/>
  <c r="BL7" i="2"/>
  <c r="BM7" i="2"/>
  <c r="BN7" i="2"/>
  <c r="BP7" i="2"/>
  <c r="BQ7" i="2"/>
  <c r="BS7" i="2"/>
  <c r="BT7" i="2"/>
  <c r="BU7" i="2"/>
  <c r="BV7" i="2"/>
  <c r="BW7" i="2"/>
  <c r="BX7" i="2"/>
  <c r="BY7" i="2"/>
  <c r="CA7" i="2"/>
  <c r="CB7" i="2"/>
  <c r="CC7" i="2"/>
  <c r="BI8" i="2"/>
  <c r="BJ8" i="2"/>
  <c r="BK8" i="2"/>
  <c r="BL8" i="2"/>
  <c r="BM8" i="2"/>
  <c r="BN8" i="2"/>
  <c r="BP8" i="2"/>
  <c r="BQ8" i="2"/>
  <c r="BS8" i="2"/>
  <c r="BT8" i="2"/>
  <c r="BU8" i="2"/>
  <c r="BV8" i="2"/>
  <c r="BW8" i="2"/>
  <c r="BX8" i="2"/>
  <c r="BY8" i="2"/>
  <c r="CA8" i="2"/>
  <c r="CB8" i="2"/>
  <c r="CC8" i="2"/>
  <c r="BI9" i="2"/>
  <c r="BJ9" i="2"/>
  <c r="BK9" i="2"/>
  <c r="BL9" i="2"/>
  <c r="BM9" i="2"/>
  <c r="BN9" i="2"/>
  <c r="BP9" i="2"/>
  <c r="BQ9" i="2"/>
  <c r="BS9" i="2"/>
  <c r="BT9" i="2"/>
  <c r="BU9" i="2"/>
  <c r="BV9" i="2"/>
  <c r="BW9" i="2"/>
  <c r="BX9" i="2"/>
  <c r="BY9" i="2"/>
  <c r="CA9" i="2"/>
  <c r="CB9" i="2"/>
  <c r="CC9" i="2"/>
  <c r="BI10" i="2"/>
  <c r="BJ10" i="2"/>
  <c r="BK10" i="2"/>
  <c r="BL10" i="2"/>
  <c r="BM10" i="2"/>
  <c r="BN10" i="2"/>
  <c r="BP10" i="2"/>
  <c r="BQ10" i="2"/>
  <c r="BS10" i="2"/>
  <c r="BT10" i="2"/>
  <c r="BU10" i="2"/>
  <c r="BV10" i="2"/>
  <c r="BW10" i="2"/>
  <c r="BX10" i="2"/>
  <c r="BY10" i="2"/>
  <c r="CA10" i="2"/>
  <c r="CB10" i="2"/>
  <c r="CC10" i="2"/>
  <c r="BI11" i="2"/>
  <c r="BJ11" i="2"/>
  <c r="BK11" i="2"/>
  <c r="BL11" i="2"/>
  <c r="BM11" i="2"/>
  <c r="BN11" i="2"/>
  <c r="BP11" i="2"/>
  <c r="BQ11" i="2"/>
  <c r="BS11" i="2"/>
  <c r="BT11" i="2"/>
  <c r="BU11" i="2"/>
  <c r="BV11" i="2"/>
  <c r="BW11" i="2"/>
  <c r="BX11" i="2"/>
  <c r="BY11" i="2"/>
  <c r="CA11" i="2"/>
  <c r="CB11" i="2"/>
  <c r="CC11" i="2"/>
  <c r="BI12" i="2"/>
  <c r="BJ12" i="2"/>
  <c r="BK12" i="2"/>
  <c r="BL12" i="2"/>
  <c r="BM12" i="2"/>
  <c r="BN12" i="2"/>
  <c r="BP12" i="2"/>
  <c r="BQ12" i="2"/>
  <c r="BS12" i="2"/>
  <c r="BT12" i="2"/>
  <c r="BU12" i="2"/>
  <c r="BV12" i="2"/>
  <c r="BW12" i="2"/>
  <c r="BX12" i="2"/>
  <c r="BY12" i="2"/>
  <c r="CA12" i="2"/>
  <c r="CB12" i="2"/>
  <c r="CC12" i="2"/>
  <c r="BI13" i="2"/>
  <c r="BJ13" i="2"/>
  <c r="BK13" i="2"/>
  <c r="BL13" i="2"/>
  <c r="BM13" i="2"/>
  <c r="BN13" i="2"/>
  <c r="BP13" i="2"/>
  <c r="BQ13" i="2"/>
  <c r="BS13" i="2"/>
  <c r="BT13" i="2"/>
  <c r="BU13" i="2"/>
  <c r="BV13" i="2"/>
  <c r="BW13" i="2"/>
  <c r="BX13" i="2"/>
  <c r="BY13" i="2"/>
  <c r="CA13" i="2"/>
  <c r="CB13" i="2"/>
  <c r="CC13" i="2"/>
  <c r="BI14" i="2"/>
  <c r="BJ14" i="2"/>
  <c r="BK14" i="2"/>
  <c r="BL14" i="2"/>
  <c r="BM14" i="2"/>
  <c r="BN14" i="2"/>
  <c r="BP14" i="2"/>
  <c r="BQ14" i="2"/>
  <c r="BS14" i="2"/>
  <c r="BT14" i="2"/>
  <c r="BU14" i="2"/>
  <c r="BV14" i="2"/>
  <c r="BW14" i="2"/>
  <c r="BX14" i="2"/>
  <c r="BY14" i="2"/>
  <c r="CA14" i="2"/>
  <c r="CB14" i="2"/>
  <c r="CC14" i="2"/>
  <c r="BI15" i="2"/>
  <c r="BJ15" i="2"/>
  <c r="BK15" i="2"/>
  <c r="BL15" i="2"/>
  <c r="BM15" i="2"/>
  <c r="BN15" i="2"/>
  <c r="BP15" i="2"/>
  <c r="BQ15" i="2"/>
  <c r="BS15" i="2"/>
  <c r="BT15" i="2"/>
  <c r="BU15" i="2"/>
  <c r="BV15" i="2"/>
  <c r="BW15" i="2"/>
  <c r="BX15" i="2"/>
  <c r="BY15" i="2"/>
  <c r="CA15" i="2"/>
  <c r="CB15" i="2"/>
  <c r="CC15" i="2"/>
  <c r="BI16" i="2"/>
  <c r="BJ16" i="2"/>
  <c r="BK16" i="2"/>
  <c r="BL16" i="2"/>
  <c r="BM16" i="2"/>
  <c r="BN16" i="2"/>
  <c r="BP16" i="2"/>
  <c r="BQ16" i="2"/>
  <c r="BS16" i="2"/>
  <c r="BT16" i="2"/>
  <c r="BU16" i="2"/>
  <c r="BV16" i="2"/>
  <c r="BW16" i="2"/>
  <c r="BX16" i="2"/>
  <c r="BY16" i="2"/>
  <c r="CA16" i="2"/>
  <c r="CB16" i="2"/>
  <c r="CC16" i="2"/>
  <c r="BI17" i="2"/>
  <c r="BJ17" i="2"/>
  <c r="BK17" i="2"/>
  <c r="BL17" i="2"/>
  <c r="BM17" i="2"/>
  <c r="BN17" i="2"/>
  <c r="BP17" i="2"/>
  <c r="BQ17" i="2"/>
  <c r="BS17" i="2"/>
  <c r="BT17" i="2"/>
  <c r="BU17" i="2"/>
  <c r="BV17" i="2"/>
  <c r="BW17" i="2"/>
  <c r="BX17" i="2"/>
  <c r="BY17" i="2"/>
  <c r="CA17" i="2"/>
  <c r="CB17" i="2"/>
  <c r="CC17" i="2"/>
  <c r="BI18" i="2"/>
  <c r="BJ18" i="2"/>
  <c r="BK18" i="2"/>
  <c r="BL18" i="2"/>
  <c r="BM18" i="2"/>
  <c r="BN18" i="2"/>
  <c r="BP18" i="2"/>
  <c r="BQ18" i="2"/>
  <c r="BS18" i="2"/>
  <c r="BT18" i="2"/>
  <c r="BU18" i="2"/>
  <c r="BV18" i="2"/>
  <c r="BW18" i="2"/>
  <c r="BX18" i="2"/>
  <c r="BY18" i="2"/>
  <c r="CA18" i="2"/>
  <c r="CB18" i="2"/>
  <c r="CC18" i="2"/>
  <c r="BI19" i="2"/>
  <c r="BJ19" i="2"/>
  <c r="BK19" i="2"/>
  <c r="BL19" i="2"/>
  <c r="BM19" i="2"/>
  <c r="BN19" i="2"/>
  <c r="BP19" i="2"/>
  <c r="BQ19" i="2"/>
  <c r="BS19" i="2"/>
  <c r="BT19" i="2"/>
  <c r="BU19" i="2"/>
  <c r="BV19" i="2"/>
  <c r="BW19" i="2"/>
  <c r="BX19" i="2"/>
  <c r="BY19" i="2"/>
  <c r="CA19" i="2"/>
  <c r="CB19" i="2"/>
  <c r="CC19" i="2"/>
  <c r="BI20" i="2"/>
  <c r="BJ20" i="2"/>
  <c r="BK20" i="2"/>
  <c r="BL20" i="2"/>
  <c r="BM20" i="2"/>
  <c r="BN20" i="2"/>
  <c r="BP20" i="2"/>
  <c r="BQ20" i="2"/>
  <c r="BS20" i="2"/>
  <c r="BT20" i="2"/>
  <c r="BU20" i="2"/>
  <c r="BV20" i="2"/>
  <c r="BW20" i="2"/>
  <c r="BX20" i="2"/>
  <c r="BY20" i="2"/>
  <c r="CA20" i="2"/>
  <c r="CB20" i="2"/>
  <c r="CC20" i="2"/>
  <c r="BI21" i="2"/>
  <c r="BJ21" i="2"/>
  <c r="BK21" i="2"/>
  <c r="BL21" i="2"/>
  <c r="BM21" i="2"/>
  <c r="BN21" i="2"/>
  <c r="BP21" i="2"/>
  <c r="BQ21" i="2"/>
  <c r="BS21" i="2"/>
  <c r="BT21" i="2"/>
  <c r="BU21" i="2"/>
  <c r="BV21" i="2"/>
  <c r="BW21" i="2"/>
  <c r="BX21" i="2"/>
  <c r="BY21" i="2"/>
  <c r="CA21" i="2"/>
  <c r="CB21" i="2"/>
  <c r="CC21" i="2"/>
  <c r="BI22" i="2"/>
  <c r="BJ22" i="2"/>
  <c r="BK22" i="2"/>
  <c r="BL22" i="2"/>
  <c r="BM22" i="2"/>
  <c r="BN22" i="2"/>
  <c r="BP22" i="2"/>
  <c r="BQ22" i="2"/>
  <c r="BS22" i="2"/>
  <c r="BT22" i="2"/>
  <c r="BU22" i="2"/>
  <c r="BV22" i="2"/>
  <c r="BW22" i="2"/>
  <c r="BX22" i="2"/>
  <c r="BY22" i="2"/>
  <c r="CA22" i="2"/>
  <c r="CB22" i="2"/>
  <c r="CC22" i="2"/>
  <c r="BI23" i="2"/>
  <c r="BJ23" i="2"/>
  <c r="BK23" i="2"/>
  <c r="BL23" i="2"/>
  <c r="BM23" i="2"/>
  <c r="BN23" i="2"/>
  <c r="BP23" i="2"/>
  <c r="BQ23" i="2"/>
  <c r="BS23" i="2"/>
  <c r="BT23" i="2"/>
  <c r="BU23" i="2"/>
  <c r="BV23" i="2"/>
  <c r="BW23" i="2"/>
  <c r="BX23" i="2"/>
  <c r="BY23" i="2"/>
  <c r="CA23" i="2"/>
  <c r="CB23" i="2"/>
  <c r="CC23" i="2"/>
  <c r="BI24" i="2"/>
  <c r="BJ24" i="2"/>
  <c r="BK24" i="2"/>
  <c r="BL24" i="2"/>
  <c r="BM24" i="2"/>
  <c r="BN24" i="2"/>
  <c r="BP24" i="2"/>
  <c r="BQ24" i="2"/>
  <c r="BS24" i="2"/>
  <c r="BT24" i="2"/>
  <c r="BU24" i="2"/>
  <c r="BV24" i="2"/>
  <c r="BW24" i="2"/>
  <c r="BX24" i="2"/>
  <c r="BY24" i="2"/>
  <c r="CA24" i="2"/>
  <c r="CB24" i="2"/>
  <c r="CC24" i="2"/>
  <c r="BI25" i="2"/>
  <c r="BJ25" i="2"/>
  <c r="BK25" i="2"/>
  <c r="BL25" i="2"/>
  <c r="BM25" i="2"/>
  <c r="BN25" i="2"/>
  <c r="BP25" i="2"/>
  <c r="BQ25" i="2"/>
  <c r="BS25" i="2"/>
  <c r="BT25" i="2"/>
  <c r="BU25" i="2"/>
  <c r="BV25" i="2"/>
  <c r="BW25" i="2"/>
  <c r="BX25" i="2"/>
  <c r="BY25" i="2"/>
  <c r="CA25" i="2"/>
  <c r="CB25" i="2"/>
  <c r="CC25" i="2"/>
  <c r="BI26" i="2"/>
  <c r="BJ26" i="2"/>
  <c r="BK26" i="2"/>
  <c r="BL26" i="2"/>
  <c r="BM26" i="2"/>
  <c r="BN26" i="2"/>
  <c r="BP26" i="2"/>
  <c r="BQ26" i="2"/>
  <c r="BS26" i="2"/>
  <c r="BT26" i="2"/>
  <c r="BU26" i="2"/>
  <c r="BV26" i="2"/>
  <c r="BW26" i="2"/>
  <c r="BX26" i="2"/>
  <c r="BY26" i="2"/>
  <c r="CA26" i="2"/>
  <c r="CB26" i="2"/>
  <c r="CC26" i="2"/>
  <c r="BI27" i="2"/>
  <c r="BJ27" i="2"/>
  <c r="BK27" i="2"/>
  <c r="BL27" i="2"/>
  <c r="BM27" i="2"/>
  <c r="BN27" i="2"/>
  <c r="BP27" i="2"/>
  <c r="BQ27" i="2"/>
  <c r="BS27" i="2"/>
  <c r="BT27" i="2"/>
  <c r="BU27" i="2"/>
  <c r="BV27" i="2"/>
  <c r="BW27" i="2"/>
  <c r="BX27" i="2"/>
  <c r="BY27" i="2"/>
  <c r="CA27" i="2"/>
  <c r="CB27" i="2"/>
  <c r="CC27" i="2"/>
  <c r="BI28" i="2"/>
  <c r="BJ28" i="2"/>
  <c r="BK28" i="2"/>
  <c r="BL28" i="2"/>
  <c r="BM28" i="2"/>
  <c r="BN28" i="2"/>
  <c r="BP28" i="2"/>
  <c r="BQ28" i="2"/>
  <c r="BS28" i="2"/>
  <c r="BT28" i="2"/>
  <c r="BU28" i="2"/>
  <c r="BV28" i="2"/>
  <c r="BW28" i="2"/>
  <c r="BX28" i="2"/>
  <c r="BY28" i="2"/>
  <c r="CA28" i="2"/>
  <c r="CB28" i="2"/>
  <c r="CC28" i="2"/>
  <c r="BI29" i="2"/>
  <c r="BJ29" i="2"/>
  <c r="BK29" i="2"/>
  <c r="BL29" i="2"/>
  <c r="BM29" i="2"/>
  <c r="BN29" i="2"/>
  <c r="BP29" i="2"/>
  <c r="BQ29" i="2"/>
  <c r="BS29" i="2"/>
  <c r="BT29" i="2"/>
  <c r="BU29" i="2"/>
  <c r="BV29" i="2"/>
  <c r="BW29" i="2"/>
  <c r="BX29" i="2"/>
  <c r="BY29" i="2"/>
  <c r="CA29" i="2"/>
  <c r="CB29" i="2"/>
  <c r="CC29" i="2"/>
  <c r="BI30" i="2"/>
  <c r="BJ30" i="2"/>
  <c r="BK30" i="2"/>
  <c r="BL30" i="2"/>
  <c r="BM30" i="2"/>
  <c r="BN30" i="2"/>
  <c r="BP30" i="2"/>
  <c r="BQ30" i="2"/>
  <c r="BS30" i="2"/>
  <c r="BT30" i="2"/>
  <c r="BU30" i="2"/>
  <c r="BV30" i="2"/>
  <c r="BW30" i="2"/>
  <c r="BX30" i="2"/>
  <c r="BY30" i="2"/>
  <c r="CA30" i="2"/>
  <c r="CB30" i="2"/>
  <c r="CC30" i="2"/>
  <c r="BI31" i="2"/>
  <c r="BJ31" i="2"/>
  <c r="BK31" i="2"/>
  <c r="BL31" i="2"/>
  <c r="BM31" i="2"/>
  <c r="BN31" i="2"/>
  <c r="BP31" i="2"/>
  <c r="BQ31" i="2"/>
  <c r="BS31" i="2"/>
  <c r="BT31" i="2"/>
  <c r="BU31" i="2"/>
  <c r="BV31" i="2"/>
  <c r="BW31" i="2"/>
  <c r="BX31" i="2"/>
  <c r="BY31" i="2"/>
  <c r="CA31" i="2"/>
  <c r="CB31" i="2"/>
  <c r="CC31" i="2"/>
  <c r="BI32" i="2"/>
  <c r="BJ32" i="2"/>
  <c r="BK32" i="2"/>
  <c r="BL32" i="2"/>
  <c r="BM32" i="2"/>
  <c r="BN32" i="2"/>
  <c r="BP32" i="2"/>
  <c r="BQ32" i="2"/>
  <c r="BS32" i="2"/>
  <c r="BT32" i="2"/>
  <c r="BU32" i="2"/>
  <c r="BV32" i="2"/>
  <c r="BW32" i="2"/>
  <c r="BX32" i="2"/>
  <c r="BY32" i="2"/>
  <c r="CA32" i="2"/>
  <c r="CB32" i="2"/>
  <c r="CC32" i="2"/>
  <c r="BI33" i="2"/>
  <c r="BJ33" i="2"/>
  <c r="BK33" i="2"/>
  <c r="BL33" i="2"/>
  <c r="BM33" i="2"/>
  <c r="BN33" i="2"/>
  <c r="BP33" i="2"/>
  <c r="BQ33" i="2"/>
  <c r="BS33" i="2"/>
  <c r="BT33" i="2"/>
  <c r="BU33" i="2"/>
  <c r="BV33" i="2"/>
  <c r="BW33" i="2"/>
  <c r="BX33" i="2"/>
  <c r="BY33" i="2"/>
  <c r="CA33" i="2"/>
  <c r="CB33" i="2"/>
  <c r="CC33" i="2"/>
  <c r="BI34" i="2"/>
  <c r="BJ34" i="2"/>
  <c r="BK34" i="2"/>
  <c r="BL34" i="2"/>
  <c r="BM34" i="2"/>
  <c r="BN34" i="2"/>
  <c r="BP34" i="2"/>
  <c r="BQ34" i="2"/>
  <c r="BS34" i="2"/>
  <c r="BT34" i="2"/>
  <c r="BU34" i="2"/>
  <c r="BV34" i="2"/>
  <c r="BW34" i="2"/>
  <c r="BX34" i="2"/>
  <c r="BY34" i="2"/>
  <c r="CA34" i="2"/>
  <c r="CB34" i="2"/>
  <c r="CC34" i="2"/>
  <c r="BI35" i="2"/>
  <c r="BJ35" i="2"/>
  <c r="BK35" i="2"/>
  <c r="BL35" i="2"/>
  <c r="BM35" i="2"/>
  <c r="BN35" i="2"/>
  <c r="BP35" i="2"/>
  <c r="BQ35" i="2"/>
  <c r="BS35" i="2"/>
  <c r="BT35" i="2"/>
  <c r="BU35" i="2"/>
  <c r="BV35" i="2"/>
  <c r="BW35" i="2"/>
  <c r="BX35" i="2"/>
  <c r="BY35" i="2"/>
  <c r="CA35" i="2"/>
  <c r="CB35" i="2"/>
  <c r="CC35" i="2"/>
  <c r="BI36" i="2"/>
  <c r="BJ36" i="2"/>
  <c r="BK36" i="2"/>
  <c r="BL36" i="2"/>
  <c r="BM36" i="2"/>
  <c r="BN36" i="2"/>
  <c r="BP36" i="2"/>
  <c r="BQ36" i="2"/>
  <c r="BS36" i="2"/>
  <c r="BT36" i="2"/>
  <c r="BU36" i="2"/>
  <c r="BV36" i="2"/>
  <c r="BW36" i="2"/>
  <c r="BX36" i="2"/>
  <c r="BY36" i="2"/>
  <c r="CA36" i="2"/>
  <c r="CB36" i="2"/>
  <c r="CC36" i="2"/>
  <c r="BI37" i="2"/>
  <c r="BJ37" i="2"/>
  <c r="BK37" i="2"/>
  <c r="BL37" i="2"/>
  <c r="BM37" i="2"/>
  <c r="BN37" i="2"/>
  <c r="BP37" i="2"/>
  <c r="BQ37" i="2"/>
  <c r="BS37" i="2"/>
  <c r="BT37" i="2"/>
  <c r="BU37" i="2"/>
  <c r="BV37" i="2"/>
  <c r="BW37" i="2"/>
  <c r="BX37" i="2"/>
  <c r="BY37" i="2"/>
  <c r="CA37" i="2"/>
  <c r="CB37" i="2"/>
  <c r="CC37" i="2"/>
  <c r="BI38" i="2"/>
  <c r="BJ38" i="2"/>
  <c r="BK38" i="2"/>
  <c r="BL38" i="2"/>
  <c r="BM38" i="2"/>
  <c r="BN38" i="2"/>
  <c r="BP38" i="2"/>
  <c r="BQ38" i="2"/>
  <c r="BS38" i="2"/>
  <c r="BT38" i="2"/>
  <c r="BU38" i="2"/>
  <c r="BV38" i="2"/>
  <c r="BW38" i="2"/>
  <c r="BX38" i="2"/>
  <c r="BY38" i="2"/>
  <c r="CA38" i="2"/>
  <c r="CB38" i="2"/>
  <c r="CC38" i="2"/>
  <c r="BI39" i="2"/>
  <c r="BJ39" i="2"/>
  <c r="BK39" i="2"/>
  <c r="BL39" i="2"/>
  <c r="BM39" i="2"/>
  <c r="BN39" i="2"/>
  <c r="BP39" i="2"/>
  <c r="BQ39" i="2"/>
  <c r="BS39" i="2"/>
  <c r="BT39" i="2"/>
  <c r="BU39" i="2"/>
  <c r="BV39" i="2"/>
  <c r="BW39" i="2"/>
  <c r="BX39" i="2"/>
  <c r="BY39" i="2"/>
  <c r="CA39" i="2"/>
  <c r="CB39" i="2"/>
  <c r="CC39" i="2"/>
  <c r="BI40" i="2"/>
  <c r="BJ40" i="2"/>
  <c r="BK40" i="2"/>
  <c r="BL40" i="2"/>
  <c r="BM40" i="2"/>
  <c r="BN40" i="2"/>
  <c r="BP40" i="2"/>
  <c r="BQ40" i="2"/>
  <c r="BS40" i="2"/>
  <c r="BT40" i="2"/>
  <c r="BU40" i="2"/>
  <c r="BV40" i="2"/>
  <c r="BW40" i="2"/>
  <c r="BX40" i="2"/>
  <c r="BY40" i="2"/>
  <c r="CA40" i="2"/>
  <c r="CB40" i="2"/>
  <c r="CC40" i="2"/>
  <c r="BI41" i="2"/>
  <c r="BJ41" i="2"/>
  <c r="BK41" i="2"/>
  <c r="BL41" i="2"/>
  <c r="BM41" i="2"/>
  <c r="BN41" i="2"/>
  <c r="BP41" i="2"/>
  <c r="BQ41" i="2"/>
  <c r="BS41" i="2"/>
  <c r="BT41" i="2"/>
  <c r="BU41" i="2"/>
  <c r="BV41" i="2"/>
  <c r="BW41" i="2"/>
  <c r="BX41" i="2"/>
  <c r="BY41" i="2"/>
  <c r="CA41" i="2"/>
  <c r="CB41" i="2"/>
  <c r="CC41" i="2"/>
  <c r="BI42" i="2"/>
  <c r="BJ42" i="2"/>
  <c r="BK42" i="2"/>
  <c r="BL42" i="2"/>
  <c r="BM42" i="2"/>
  <c r="BN42" i="2"/>
  <c r="BP42" i="2"/>
  <c r="BQ42" i="2"/>
  <c r="BS42" i="2"/>
  <c r="BT42" i="2"/>
  <c r="BU42" i="2"/>
  <c r="BV42" i="2"/>
  <c r="BW42" i="2"/>
  <c r="BX42" i="2"/>
  <c r="BY42" i="2"/>
  <c r="CA42" i="2"/>
  <c r="CB42" i="2"/>
  <c r="CC42" i="2"/>
  <c r="BI43" i="2"/>
  <c r="BJ43" i="2"/>
  <c r="BK43" i="2"/>
  <c r="BL43" i="2"/>
  <c r="BM43" i="2"/>
  <c r="BN43" i="2"/>
  <c r="BP43" i="2"/>
  <c r="BQ43" i="2"/>
  <c r="BS43" i="2"/>
  <c r="BT43" i="2"/>
  <c r="BU43" i="2"/>
  <c r="BV43" i="2"/>
  <c r="BW43" i="2"/>
  <c r="BX43" i="2"/>
  <c r="BY43" i="2"/>
  <c r="CA43" i="2"/>
  <c r="CB43" i="2"/>
  <c r="CC43" i="2"/>
  <c r="BI44" i="2"/>
  <c r="BJ44" i="2"/>
  <c r="BK44" i="2"/>
  <c r="BL44" i="2"/>
  <c r="BM44" i="2"/>
  <c r="BN44" i="2"/>
  <c r="BP44" i="2"/>
  <c r="BQ44" i="2"/>
  <c r="BS44" i="2"/>
  <c r="BT44" i="2"/>
  <c r="BU44" i="2"/>
  <c r="BV44" i="2"/>
  <c r="BW44" i="2"/>
  <c r="BX44" i="2"/>
  <c r="BY44" i="2"/>
  <c r="CA44" i="2"/>
  <c r="CB44" i="2"/>
  <c r="CC44" i="2"/>
  <c r="BI45" i="2"/>
  <c r="BJ45" i="2"/>
  <c r="BK45" i="2"/>
  <c r="BL45" i="2"/>
  <c r="BM45" i="2"/>
  <c r="BN45" i="2"/>
  <c r="BP45" i="2"/>
  <c r="BQ45" i="2"/>
  <c r="BS45" i="2"/>
  <c r="BT45" i="2"/>
  <c r="BU45" i="2"/>
  <c r="BV45" i="2"/>
  <c r="BW45" i="2"/>
  <c r="BX45" i="2"/>
  <c r="BY45" i="2"/>
  <c r="CA45" i="2"/>
  <c r="CB45" i="2"/>
  <c r="CC45" i="2"/>
  <c r="BI46" i="2"/>
  <c r="BJ46" i="2"/>
  <c r="BK46" i="2"/>
  <c r="BL46" i="2"/>
  <c r="BM46" i="2"/>
  <c r="BN46" i="2"/>
  <c r="BP46" i="2"/>
  <c r="BQ46" i="2"/>
  <c r="BS46" i="2"/>
  <c r="BT46" i="2"/>
  <c r="BU46" i="2"/>
  <c r="BV46" i="2"/>
  <c r="BW46" i="2"/>
  <c r="BX46" i="2"/>
  <c r="BY46" i="2"/>
  <c r="CA46" i="2"/>
  <c r="CB46" i="2"/>
  <c r="CC46" i="2"/>
  <c r="BI47" i="2"/>
  <c r="BJ47" i="2"/>
  <c r="BK47" i="2"/>
  <c r="BL47" i="2"/>
  <c r="BM47" i="2"/>
  <c r="BN47" i="2"/>
  <c r="BP47" i="2"/>
  <c r="BQ47" i="2"/>
  <c r="BS47" i="2"/>
  <c r="BT47" i="2"/>
  <c r="BU47" i="2"/>
  <c r="BV47" i="2"/>
  <c r="BW47" i="2"/>
  <c r="BX47" i="2"/>
  <c r="BY47" i="2"/>
  <c r="CA47" i="2"/>
  <c r="CB47" i="2"/>
  <c r="CC47" i="2"/>
  <c r="BI48" i="2"/>
  <c r="BJ48" i="2"/>
  <c r="BK48" i="2"/>
  <c r="BL48" i="2"/>
  <c r="BM48" i="2"/>
  <c r="BN48" i="2"/>
  <c r="BP48" i="2"/>
  <c r="BQ48" i="2"/>
  <c r="BS48" i="2"/>
  <c r="BT48" i="2"/>
  <c r="BU48" i="2"/>
  <c r="BV48" i="2"/>
  <c r="BW48" i="2"/>
  <c r="BX48" i="2"/>
  <c r="BY48" i="2"/>
  <c r="CA48" i="2"/>
  <c r="CB48" i="2"/>
  <c r="CC48" i="2"/>
  <c r="BI49" i="2"/>
  <c r="BJ49" i="2"/>
  <c r="BK49" i="2"/>
  <c r="BL49" i="2"/>
  <c r="BM49" i="2"/>
  <c r="BN49" i="2"/>
  <c r="BP49" i="2"/>
  <c r="BQ49" i="2"/>
  <c r="BS49" i="2"/>
  <c r="BT49" i="2"/>
  <c r="BU49" i="2"/>
  <c r="BV49" i="2"/>
  <c r="BW49" i="2"/>
  <c r="BX49" i="2"/>
  <c r="BY49" i="2"/>
  <c r="CA49" i="2"/>
  <c r="CB49" i="2"/>
  <c r="CC49" i="2"/>
  <c r="BI50" i="2"/>
  <c r="BJ50" i="2"/>
  <c r="BK50" i="2"/>
  <c r="BL50" i="2"/>
  <c r="BM50" i="2"/>
  <c r="BN50" i="2"/>
  <c r="BP50" i="2"/>
  <c r="BQ50" i="2"/>
  <c r="BS50" i="2"/>
  <c r="BT50" i="2"/>
  <c r="BU50" i="2"/>
  <c r="BV50" i="2"/>
  <c r="BW50" i="2"/>
  <c r="BX50" i="2"/>
  <c r="BY50" i="2"/>
  <c r="CA50" i="2"/>
  <c r="CB50" i="2"/>
  <c r="CC50" i="2"/>
  <c r="BI51" i="2"/>
  <c r="BJ51" i="2"/>
  <c r="BK51" i="2"/>
  <c r="BL51" i="2"/>
  <c r="BM51" i="2"/>
  <c r="BN51" i="2"/>
  <c r="BP51" i="2"/>
  <c r="BQ51" i="2"/>
  <c r="BS51" i="2"/>
  <c r="BT51" i="2"/>
  <c r="BU51" i="2"/>
  <c r="BV51" i="2"/>
  <c r="BW51" i="2"/>
  <c r="BX51" i="2"/>
  <c r="BY51" i="2"/>
  <c r="CA51" i="2"/>
  <c r="CB51" i="2"/>
  <c r="CC51" i="2"/>
  <c r="BI52" i="2"/>
  <c r="BJ52" i="2"/>
  <c r="BK52" i="2"/>
  <c r="BL52" i="2"/>
  <c r="BM52" i="2"/>
  <c r="BN52" i="2"/>
  <c r="BP52" i="2"/>
  <c r="BQ52" i="2"/>
  <c r="BS52" i="2"/>
  <c r="BT52" i="2"/>
  <c r="BU52" i="2"/>
  <c r="BV52" i="2"/>
  <c r="BW52" i="2"/>
  <c r="BX52" i="2"/>
  <c r="BY52" i="2"/>
  <c r="CA52" i="2"/>
  <c r="CB52" i="2"/>
  <c r="CC52" i="2"/>
  <c r="BI53" i="2"/>
  <c r="BJ53" i="2"/>
  <c r="BK53" i="2"/>
  <c r="BL53" i="2"/>
  <c r="BM53" i="2"/>
  <c r="BN53" i="2"/>
  <c r="BP53" i="2"/>
  <c r="BQ53" i="2"/>
  <c r="BS53" i="2"/>
  <c r="BT53" i="2"/>
  <c r="BU53" i="2"/>
  <c r="BV53" i="2"/>
  <c r="BW53" i="2"/>
  <c r="BX53" i="2"/>
  <c r="BY53" i="2"/>
  <c r="CA53" i="2"/>
  <c r="CB53" i="2"/>
  <c r="CC53" i="2"/>
  <c r="BI54" i="2"/>
  <c r="BJ54" i="2"/>
  <c r="BK54" i="2"/>
  <c r="BL54" i="2"/>
  <c r="BM54" i="2"/>
  <c r="BN54" i="2"/>
  <c r="BP54" i="2"/>
  <c r="BQ54" i="2"/>
  <c r="BS54" i="2"/>
  <c r="BT54" i="2"/>
  <c r="BU54" i="2"/>
  <c r="BV54" i="2"/>
  <c r="BW54" i="2"/>
  <c r="BX54" i="2"/>
  <c r="BY54" i="2"/>
  <c r="CA54" i="2"/>
  <c r="CB54" i="2"/>
  <c r="CC54" i="2"/>
  <c r="BI55" i="2"/>
  <c r="BJ55" i="2"/>
  <c r="BK55" i="2"/>
  <c r="BL55" i="2"/>
  <c r="BM55" i="2"/>
  <c r="BN55" i="2"/>
  <c r="BP55" i="2"/>
  <c r="BQ55" i="2"/>
  <c r="BS55" i="2"/>
  <c r="BT55" i="2"/>
  <c r="BU55" i="2"/>
  <c r="BV55" i="2"/>
  <c r="BW55" i="2"/>
  <c r="BX55" i="2"/>
  <c r="BY55" i="2"/>
  <c r="CA55" i="2"/>
  <c r="CB55" i="2"/>
  <c r="CC55" i="2"/>
  <c r="BI56" i="2"/>
  <c r="BJ56" i="2"/>
  <c r="BK56" i="2"/>
  <c r="BL56" i="2"/>
  <c r="BM56" i="2"/>
  <c r="BN56" i="2"/>
  <c r="BP56" i="2"/>
  <c r="BQ56" i="2"/>
  <c r="BS56" i="2"/>
  <c r="BT56" i="2"/>
  <c r="BU56" i="2"/>
  <c r="BV56" i="2"/>
  <c r="BW56" i="2"/>
  <c r="BX56" i="2"/>
  <c r="BY56" i="2"/>
  <c r="CA56" i="2"/>
  <c r="CB56" i="2"/>
  <c r="CC56" i="2"/>
  <c r="BI57" i="2"/>
  <c r="BJ57" i="2"/>
  <c r="BK57" i="2"/>
  <c r="BL57" i="2"/>
  <c r="BM57" i="2"/>
  <c r="BN57" i="2"/>
  <c r="BP57" i="2"/>
  <c r="BQ57" i="2"/>
  <c r="BS57" i="2"/>
  <c r="BT57" i="2"/>
  <c r="BU57" i="2"/>
  <c r="BV57" i="2"/>
  <c r="BW57" i="2"/>
  <c r="BX57" i="2"/>
  <c r="BY57" i="2"/>
  <c r="CA57" i="2"/>
  <c r="CB57" i="2"/>
  <c r="CC57" i="2"/>
  <c r="BI58" i="2"/>
  <c r="BJ58" i="2"/>
  <c r="BK58" i="2"/>
  <c r="BL58" i="2"/>
  <c r="BM58" i="2"/>
  <c r="BN58" i="2"/>
  <c r="BP58" i="2"/>
  <c r="BQ58" i="2"/>
  <c r="BS58" i="2"/>
  <c r="BT58" i="2"/>
  <c r="BU58" i="2"/>
  <c r="BV58" i="2"/>
  <c r="BW58" i="2"/>
  <c r="BX58" i="2"/>
  <c r="BY58" i="2"/>
  <c r="CA58" i="2"/>
  <c r="CB58" i="2"/>
  <c r="CC58" i="2"/>
  <c r="BI59" i="2"/>
  <c r="BJ59" i="2"/>
  <c r="BK59" i="2"/>
  <c r="BL59" i="2"/>
  <c r="BM59" i="2"/>
  <c r="BN59" i="2"/>
  <c r="BP59" i="2"/>
  <c r="BQ59" i="2"/>
  <c r="BS59" i="2"/>
  <c r="BT59" i="2"/>
  <c r="BU59" i="2"/>
  <c r="BV59" i="2"/>
  <c r="BW59" i="2"/>
  <c r="BX59" i="2"/>
  <c r="BY59" i="2"/>
  <c r="CA59" i="2"/>
  <c r="CB59" i="2"/>
  <c r="CC59" i="2"/>
  <c r="BI60" i="2"/>
  <c r="BJ60" i="2"/>
  <c r="BK60" i="2"/>
  <c r="BL60" i="2"/>
  <c r="BM60" i="2"/>
  <c r="BN60" i="2"/>
  <c r="BP60" i="2"/>
  <c r="BQ60" i="2"/>
  <c r="BS60" i="2"/>
  <c r="BT60" i="2"/>
  <c r="BU60" i="2"/>
  <c r="BV60" i="2"/>
  <c r="BW60" i="2"/>
  <c r="BX60" i="2"/>
  <c r="BY60" i="2"/>
  <c r="CA60" i="2"/>
  <c r="CB60" i="2"/>
  <c r="CC60" i="2"/>
  <c r="BI61" i="2"/>
  <c r="BJ61" i="2"/>
  <c r="BK61" i="2"/>
  <c r="BL61" i="2"/>
  <c r="BM61" i="2"/>
  <c r="BN61" i="2"/>
  <c r="BP61" i="2"/>
  <c r="BQ61" i="2"/>
  <c r="BS61" i="2"/>
  <c r="BT61" i="2"/>
  <c r="BU61" i="2"/>
  <c r="BV61" i="2"/>
  <c r="BW61" i="2"/>
  <c r="BX61" i="2"/>
  <c r="BY61" i="2"/>
  <c r="CA61" i="2"/>
  <c r="CB61" i="2"/>
  <c r="CC61" i="2"/>
  <c r="BI62" i="2"/>
  <c r="BJ62" i="2"/>
  <c r="BK62" i="2"/>
  <c r="BL62" i="2"/>
  <c r="BM62" i="2"/>
  <c r="BN62" i="2"/>
  <c r="BP62" i="2"/>
  <c r="BQ62" i="2"/>
  <c r="BS62" i="2"/>
  <c r="BT62" i="2"/>
  <c r="BU62" i="2"/>
  <c r="BV62" i="2"/>
  <c r="BW62" i="2"/>
  <c r="BX62" i="2"/>
  <c r="BY62" i="2"/>
  <c r="CA62" i="2"/>
  <c r="CB62" i="2"/>
  <c r="CC62" i="2"/>
  <c r="BI63" i="2"/>
  <c r="BJ63" i="2"/>
  <c r="BK63" i="2"/>
  <c r="BL63" i="2"/>
  <c r="BM63" i="2"/>
  <c r="BN63" i="2"/>
  <c r="BP63" i="2"/>
  <c r="BQ63" i="2"/>
  <c r="BS63" i="2"/>
  <c r="BT63" i="2"/>
  <c r="BU63" i="2"/>
  <c r="BV63" i="2"/>
  <c r="BW63" i="2"/>
  <c r="BX63" i="2"/>
  <c r="BY63" i="2"/>
  <c r="CA63" i="2"/>
  <c r="CB63" i="2"/>
  <c r="CC63" i="2"/>
  <c r="BI64" i="2"/>
  <c r="BJ64" i="2"/>
  <c r="BK64" i="2"/>
  <c r="BL64" i="2"/>
  <c r="BM64" i="2"/>
  <c r="BN64" i="2"/>
  <c r="BP64" i="2"/>
  <c r="BQ64" i="2"/>
  <c r="BS64" i="2"/>
  <c r="BT64" i="2"/>
  <c r="BU64" i="2"/>
  <c r="BV64" i="2"/>
  <c r="BW64" i="2"/>
  <c r="BX64" i="2"/>
  <c r="BY64" i="2"/>
  <c r="CA64" i="2"/>
  <c r="CB64" i="2"/>
  <c r="CC64" i="2"/>
  <c r="BI65" i="2"/>
  <c r="BJ65" i="2"/>
  <c r="BK65" i="2"/>
  <c r="BL65" i="2"/>
  <c r="BM65" i="2"/>
  <c r="BN65" i="2"/>
  <c r="BP65" i="2"/>
  <c r="BQ65" i="2"/>
  <c r="BS65" i="2"/>
  <c r="BT65" i="2"/>
  <c r="BU65" i="2"/>
  <c r="BV65" i="2"/>
  <c r="BW65" i="2"/>
  <c r="BX65" i="2"/>
  <c r="BY65" i="2"/>
  <c r="CA65" i="2"/>
  <c r="CB65" i="2"/>
  <c r="CC65" i="2"/>
  <c r="BI66" i="2"/>
  <c r="BJ66" i="2"/>
  <c r="BK66" i="2"/>
  <c r="BL66" i="2"/>
  <c r="BM66" i="2"/>
  <c r="BN66" i="2"/>
  <c r="BP66" i="2"/>
  <c r="BQ66" i="2"/>
  <c r="BS66" i="2"/>
  <c r="BT66" i="2"/>
  <c r="BU66" i="2"/>
  <c r="BV66" i="2"/>
  <c r="BW66" i="2"/>
  <c r="BX66" i="2"/>
  <c r="BY66" i="2"/>
  <c r="CA66" i="2"/>
  <c r="CB66" i="2"/>
  <c r="CC66" i="2"/>
  <c r="BI67" i="2"/>
  <c r="BJ67" i="2"/>
  <c r="BK67" i="2"/>
  <c r="BL67" i="2"/>
  <c r="BM67" i="2"/>
  <c r="BN67" i="2"/>
  <c r="BP67" i="2"/>
  <c r="BQ67" i="2"/>
  <c r="BS67" i="2"/>
  <c r="BT67" i="2"/>
  <c r="BU67" i="2"/>
  <c r="BV67" i="2"/>
  <c r="BW67" i="2"/>
  <c r="BX67" i="2"/>
  <c r="BY67" i="2"/>
  <c r="CA67" i="2"/>
  <c r="CB67" i="2"/>
  <c r="CC67" i="2"/>
  <c r="BI68" i="2"/>
  <c r="BJ68" i="2"/>
  <c r="BK68" i="2"/>
  <c r="BL68" i="2"/>
  <c r="BM68" i="2"/>
  <c r="BN68" i="2"/>
  <c r="BP68" i="2"/>
  <c r="BQ68" i="2"/>
  <c r="BS68" i="2"/>
  <c r="BT68" i="2"/>
  <c r="BU68" i="2"/>
  <c r="BV68" i="2"/>
  <c r="BW68" i="2"/>
  <c r="BX68" i="2"/>
  <c r="BY68" i="2"/>
  <c r="CA68" i="2"/>
  <c r="CB68" i="2"/>
  <c r="CC68" i="2"/>
  <c r="BI69" i="2"/>
  <c r="BJ69" i="2"/>
  <c r="BK69" i="2"/>
  <c r="BL69" i="2"/>
  <c r="BM69" i="2"/>
  <c r="BN69" i="2"/>
  <c r="BP69" i="2"/>
  <c r="BQ69" i="2"/>
  <c r="BS69" i="2"/>
  <c r="BT69" i="2"/>
  <c r="BU69" i="2"/>
  <c r="BV69" i="2"/>
  <c r="BW69" i="2"/>
  <c r="BX69" i="2"/>
  <c r="BY69" i="2"/>
  <c r="CA69" i="2"/>
  <c r="CB69" i="2"/>
  <c r="CC69" i="2"/>
  <c r="BI70" i="2"/>
  <c r="BJ70" i="2"/>
  <c r="BK70" i="2"/>
  <c r="BL70" i="2"/>
  <c r="BM70" i="2"/>
  <c r="BN70" i="2"/>
  <c r="BP70" i="2"/>
  <c r="BQ70" i="2"/>
  <c r="BS70" i="2"/>
  <c r="BT70" i="2"/>
  <c r="BU70" i="2"/>
  <c r="BV70" i="2"/>
  <c r="BW70" i="2"/>
  <c r="BX70" i="2"/>
  <c r="BY70" i="2"/>
  <c r="CA70" i="2"/>
  <c r="CB70" i="2"/>
  <c r="CC70" i="2"/>
  <c r="BI71" i="2"/>
  <c r="BJ71" i="2"/>
  <c r="BK71" i="2"/>
  <c r="BL71" i="2"/>
  <c r="BM71" i="2"/>
  <c r="BN71" i="2"/>
  <c r="BP71" i="2"/>
  <c r="BQ71" i="2"/>
  <c r="BS71" i="2"/>
  <c r="BT71" i="2"/>
  <c r="BU71" i="2"/>
  <c r="BV71" i="2"/>
  <c r="BW71" i="2"/>
  <c r="BX71" i="2"/>
  <c r="BY71" i="2"/>
  <c r="CA71" i="2"/>
  <c r="CB71" i="2"/>
  <c r="CC71" i="2"/>
  <c r="BI72" i="2"/>
  <c r="BJ72" i="2"/>
  <c r="BK72" i="2"/>
  <c r="BL72" i="2"/>
  <c r="BM72" i="2"/>
  <c r="BN72" i="2"/>
  <c r="BP72" i="2"/>
  <c r="BQ72" i="2"/>
  <c r="BS72" i="2"/>
  <c r="BT72" i="2"/>
  <c r="BU72" i="2"/>
  <c r="BV72" i="2"/>
  <c r="BW72" i="2"/>
  <c r="BX72" i="2"/>
  <c r="BY72" i="2"/>
  <c r="CA72" i="2"/>
  <c r="CB72" i="2"/>
  <c r="CC72" i="2"/>
  <c r="BI73" i="2"/>
  <c r="BJ73" i="2"/>
  <c r="BK73" i="2"/>
  <c r="BL73" i="2"/>
  <c r="BM73" i="2"/>
  <c r="BN73" i="2"/>
  <c r="BP73" i="2"/>
  <c r="BQ73" i="2"/>
  <c r="BS73" i="2"/>
  <c r="BT73" i="2"/>
  <c r="BU73" i="2"/>
  <c r="BV73" i="2"/>
  <c r="BW73" i="2"/>
  <c r="BX73" i="2"/>
  <c r="BY73" i="2"/>
  <c r="CA73" i="2"/>
  <c r="CB73" i="2"/>
  <c r="CC73" i="2"/>
  <c r="BI74" i="2"/>
  <c r="BJ74" i="2"/>
  <c r="BK74" i="2"/>
  <c r="BL74" i="2"/>
  <c r="BM74" i="2"/>
  <c r="BN74" i="2"/>
  <c r="BP74" i="2"/>
  <c r="BQ74" i="2"/>
  <c r="BS74" i="2"/>
  <c r="BT74" i="2"/>
  <c r="BU74" i="2"/>
  <c r="BV74" i="2"/>
  <c r="BW74" i="2"/>
  <c r="BX74" i="2"/>
  <c r="BY74" i="2"/>
  <c r="CA74" i="2"/>
  <c r="CB74" i="2"/>
  <c r="CC74" i="2"/>
  <c r="BI75" i="2"/>
  <c r="BJ75" i="2"/>
  <c r="BK75" i="2"/>
  <c r="BL75" i="2"/>
  <c r="BM75" i="2"/>
  <c r="BN75" i="2"/>
  <c r="BP75" i="2"/>
  <c r="BQ75" i="2"/>
  <c r="BS75" i="2"/>
  <c r="BT75" i="2"/>
  <c r="BU75" i="2"/>
  <c r="BV75" i="2"/>
  <c r="BW75" i="2"/>
  <c r="BX75" i="2"/>
  <c r="BY75" i="2"/>
  <c r="CA75" i="2"/>
  <c r="CB75" i="2"/>
  <c r="CC75" i="2"/>
  <c r="BI76" i="2"/>
  <c r="BJ76" i="2"/>
  <c r="BK76" i="2"/>
  <c r="BL76" i="2"/>
  <c r="BM76" i="2"/>
  <c r="BN76" i="2"/>
  <c r="BP76" i="2"/>
  <c r="BQ76" i="2"/>
  <c r="BS76" i="2"/>
  <c r="BT76" i="2"/>
  <c r="BU76" i="2"/>
  <c r="BV76" i="2"/>
  <c r="BW76" i="2"/>
  <c r="BX76" i="2"/>
  <c r="BY76" i="2"/>
  <c r="CA76" i="2"/>
  <c r="CB76" i="2"/>
  <c r="CC76" i="2"/>
  <c r="BI77" i="2"/>
  <c r="BJ77" i="2"/>
  <c r="BK77" i="2"/>
  <c r="BL77" i="2"/>
  <c r="BM77" i="2"/>
  <c r="BN77" i="2"/>
  <c r="BP77" i="2"/>
  <c r="BQ77" i="2"/>
  <c r="BS77" i="2"/>
  <c r="BT77" i="2"/>
  <c r="BU77" i="2"/>
  <c r="BV77" i="2"/>
  <c r="BW77" i="2"/>
  <c r="BX77" i="2"/>
  <c r="BY77" i="2"/>
  <c r="CA77" i="2"/>
  <c r="CB77" i="2"/>
  <c r="CC77" i="2"/>
  <c r="BI78" i="2"/>
  <c r="BJ78" i="2"/>
  <c r="BK78" i="2"/>
  <c r="BL78" i="2"/>
  <c r="BM78" i="2"/>
  <c r="BN78" i="2"/>
  <c r="BP78" i="2"/>
  <c r="BQ78" i="2"/>
  <c r="BS78" i="2"/>
  <c r="BT78" i="2"/>
  <c r="BU78" i="2"/>
  <c r="BV78" i="2"/>
  <c r="BW78" i="2"/>
  <c r="BX78" i="2"/>
  <c r="BY78" i="2"/>
  <c r="CA78" i="2"/>
  <c r="CB78" i="2"/>
  <c r="CC78" i="2"/>
  <c r="BI79" i="2"/>
  <c r="BJ79" i="2"/>
  <c r="BK79" i="2"/>
  <c r="BL79" i="2"/>
  <c r="BM79" i="2"/>
  <c r="BN79" i="2"/>
  <c r="BP79" i="2"/>
  <c r="BQ79" i="2"/>
  <c r="BS79" i="2"/>
  <c r="BT79" i="2"/>
  <c r="BU79" i="2"/>
  <c r="BV79" i="2"/>
  <c r="BW79" i="2"/>
  <c r="BX79" i="2"/>
  <c r="BY79" i="2"/>
  <c r="CA79" i="2"/>
  <c r="CB79" i="2"/>
  <c r="CC79" i="2"/>
  <c r="BI80" i="2"/>
  <c r="BJ80" i="2"/>
  <c r="BK80" i="2"/>
  <c r="BL80" i="2"/>
  <c r="BM80" i="2"/>
  <c r="BN80" i="2"/>
  <c r="BP80" i="2"/>
  <c r="BQ80" i="2"/>
  <c r="BS80" i="2"/>
  <c r="BT80" i="2"/>
  <c r="BU80" i="2"/>
  <c r="BV80" i="2"/>
  <c r="BW80" i="2"/>
  <c r="BX80" i="2"/>
  <c r="BY80" i="2"/>
  <c r="CA80" i="2"/>
  <c r="CB80" i="2"/>
  <c r="CC80" i="2"/>
  <c r="BI81" i="2"/>
  <c r="BJ81" i="2"/>
  <c r="BK81" i="2"/>
  <c r="BL81" i="2"/>
  <c r="BM81" i="2"/>
  <c r="BN81" i="2"/>
  <c r="BP81" i="2"/>
  <c r="BQ81" i="2"/>
  <c r="BS81" i="2"/>
  <c r="BT81" i="2"/>
  <c r="BU81" i="2"/>
  <c r="BV81" i="2"/>
  <c r="BW81" i="2"/>
  <c r="BX81" i="2"/>
  <c r="BY81" i="2"/>
  <c r="CA81" i="2"/>
  <c r="CB81" i="2"/>
  <c r="CC81" i="2"/>
  <c r="BI82" i="2"/>
  <c r="BJ82" i="2"/>
  <c r="BK82" i="2"/>
  <c r="BL82" i="2"/>
  <c r="BM82" i="2"/>
  <c r="BN82" i="2"/>
  <c r="BP82" i="2"/>
  <c r="BQ82" i="2"/>
  <c r="BS82" i="2"/>
  <c r="BT82" i="2"/>
  <c r="BU82" i="2"/>
  <c r="BV82" i="2"/>
  <c r="BW82" i="2"/>
  <c r="BX82" i="2"/>
  <c r="BY82" i="2"/>
  <c r="CA82" i="2"/>
  <c r="CB82" i="2"/>
  <c r="CC82" i="2"/>
  <c r="BI83" i="2"/>
  <c r="BJ83" i="2"/>
  <c r="BK83" i="2"/>
  <c r="BL83" i="2"/>
  <c r="BM83" i="2"/>
  <c r="BN83" i="2"/>
  <c r="BP83" i="2"/>
  <c r="BQ83" i="2"/>
  <c r="BS83" i="2"/>
  <c r="BT83" i="2"/>
  <c r="BU83" i="2"/>
  <c r="BV83" i="2"/>
  <c r="BW83" i="2"/>
  <c r="BX83" i="2"/>
  <c r="BY83" i="2"/>
  <c r="CA83" i="2"/>
  <c r="CB83" i="2"/>
  <c r="CC83" i="2"/>
  <c r="BI84" i="2"/>
  <c r="BJ84" i="2"/>
  <c r="BK84" i="2"/>
  <c r="BL84" i="2"/>
  <c r="BM84" i="2"/>
  <c r="BN84" i="2"/>
  <c r="BP84" i="2"/>
  <c r="BQ84" i="2"/>
  <c r="BS84" i="2"/>
  <c r="BT84" i="2"/>
  <c r="BU84" i="2"/>
  <c r="BV84" i="2"/>
  <c r="BW84" i="2"/>
  <c r="BX84" i="2"/>
  <c r="BY84" i="2"/>
  <c r="CA84" i="2"/>
  <c r="CB84" i="2"/>
  <c r="CC84" i="2"/>
  <c r="BI85" i="2"/>
  <c r="BJ85" i="2"/>
  <c r="BK85" i="2"/>
  <c r="BL85" i="2"/>
  <c r="BM85" i="2"/>
  <c r="BN85" i="2"/>
  <c r="BP85" i="2"/>
  <c r="BQ85" i="2"/>
  <c r="BS85" i="2"/>
  <c r="BT85" i="2"/>
  <c r="BU85" i="2"/>
  <c r="BV85" i="2"/>
  <c r="BW85" i="2"/>
  <c r="BX85" i="2"/>
  <c r="BY85" i="2"/>
  <c r="CA85" i="2"/>
  <c r="CB85" i="2"/>
  <c r="CC85" i="2"/>
  <c r="BI86" i="2"/>
  <c r="BJ86" i="2"/>
  <c r="BK86" i="2"/>
  <c r="BL86" i="2"/>
  <c r="BM86" i="2"/>
  <c r="BN86" i="2"/>
  <c r="BP86" i="2"/>
  <c r="BQ86" i="2"/>
  <c r="BS86" i="2"/>
  <c r="BT86" i="2"/>
  <c r="BU86" i="2"/>
  <c r="BV86" i="2"/>
  <c r="BW86" i="2"/>
  <c r="BX86" i="2"/>
  <c r="BY86" i="2"/>
  <c r="CA86" i="2"/>
  <c r="CB86" i="2"/>
  <c r="CC86" i="2"/>
  <c r="BI87" i="2"/>
  <c r="BJ87" i="2"/>
  <c r="BK87" i="2"/>
  <c r="BL87" i="2"/>
  <c r="BM87" i="2"/>
  <c r="BN87" i="2"/>
  <c r="BP87" i="2"/>
  <c r="BQ87" i="2"/>
  <c r="BS87" i="2"/>
  <c r="BT87" i="2"/>
  <c r="BU87" i="2"/>
  <c r="BV87" i="2"/>
  <c r="BW87" i="2"/>
  <c r="BX87" i="2"/>
  <c r="BY87" i="2"/>
  <c r="CA87" i="2"/>
  <c r="CB87" i="2"/>
  <c r="CC87" i="2"/>
  <c r="BI88" i="2"/>
  <c r="BJ88" i="2"/>
  <c r="BK88" i="2"/>
  <c r="BL88" i="2"/>
  <c r="BM88" i="2"/>
  <c r="BN88" i="2"/>
  <c r="BP88" i="2"/>
  <c r="BQ88" i="2"/>
  <c r="BS88" i="2"/>
  <c r="BT88" i="2"/>
  <c r="BU88" i="2"/>
  <c r="BV88" i="2"/>
  <c r="BW88" i="2"/>
  <c r="BX88" i="2"/>
  <c r="BY88" i="2"/>
  <c r="CA88" i="2"/>
  <c r="CB88" i="2"/>
  <c r="CC88" i="2"/>
  <c r="BI89" i="2"/>
  <c r="BJ89" i="2"/>
  <c r="BK89" i="2"/>
  <c r="BL89" i="2"/>
  <c r="BM89" i="2"/>
  <c r="BN89" i="2"/>
  <c r="BP89" i="2"/>
  <c r="BQ89" i="2"/>
  <c r="BS89" i="2"/>
  <c r="BT89" i="2"/>
  <c r="BU89" i="2"/>
  <c r="BV89" i="2"/>
  <c r="BW89" i="2"/>
  <c r="BX89" i="2"/>
  <c r="BY89" i="2"/>
  <c r="CA89" i="2"/>
  <c r="CB89" i="2"/>
  <c r="CC89" i="2"/>
  <c r="BI90" i="2"/>
  <c r="BJ90" i="2"/>
  <c r="BK90" i="2"/>
  <c r="BL90" i="2"/>
  <c r="BM90" i="2"/>
  <c r="BN90" i="2"/>
  <c r="BP90" i="2"/>
  <c r="BQ90" i="2"/>
  <c r="BS90" i="2"/>
  <c r="BT90" i="2"/>
  <c r="BU90" i="2"/>
  <c r="BV90" i="2"/>
  <c r="BW90" i="2"/>
  <c r="BX90" i="2"/>
  <c r="BY90" i="2"/>
  <c r="CA90" i="2"/>
  <c r="CB90" i="2"/>
  <c r="CC90" i="2"/>
  <c r="BI91" i="2"/>
  <c r="BJ91" i="2"/>
  <c r="BK91" i="2"/>
  <c r="BL91" i="2"/>
  <c r="BM91" i="2"/>
  <c r="BN91" i="2"/>
  <c r="BP91" i="2"/>
  <c r="BQ91" i="2"/>
  <c r="BS91" i="2"/>
  <c r="BT91" i="2"/>
  <c r="BU91" i="2"/>
  <c r="BV91" i="2"/>
  <c r="BW91" i="2"/>
  <c r="BX91" i="2"/>
  <c r="BY91" i="2"/>
  <c r="CA91" i="2"/>
  <c r="CB91" i="2"/>
  <c r="CC91" i="2"/>
  <c r="BI92" i="2"/>
  <c r="BJ92" i="2"/>
  <c r="BK92" i="2"/>
  <c r="BL92" i="2"/>
  <c r="BM92" i="2"/>
  <c r="BN92" i="2"/>
  <c r="BP92" i="2"/>
  <c r="BQ92" i="2"/>
  <c r="BS92" i="2"/>
  <c r="BT92" i="2"/>
  <c r="BU92" i="2"/>
  <c r="BV92" i="2"/>
  <c r="BW92" i="2"/>
  <c r="BX92" i="2"/>
  <c r="BY92" i="2"/>
  <c r="CA92" i="2"/>
  <c r="CB92" i="2"/>
  <c r="CC92" i="2"/>
  <c r="BI93" i="2"/>
  <c r="BJ93" i="2"/>
  <c r="BK93" i="2"/>
  <c r="BL93" i="2"/>
  <c r="BM93" i="2"/>
  <c r="BN93" i="2"/>
  <c r="BP93" i="2"/>
  <c r="BQ93" i="2"/>
  <c r="BS93" i="2"/>
  <c r="BT93" i="2"/>
  <c r="BU93" i="2"/>
  <c r="BV93" i="2"/>
  <c r="BW93" i="2"/>
  <c r="BX93" i="2"/>
  <c r="BY93" i="2"/>
  <c r="CA93" i="2"/>
  <c r="CB93" i="2"/>
  <c r="CC93" i="2"/>
  <c r="BI94" i="2"/>
  <c r="BJ94" i="2"/>
  <c r="BK94" i="2"/>
  <c r="BL94" i="2"/>
  <c r="BM94" i="2"/>
  <c r="BN94" i="2"/>
  <c r="BP94" i="2"/>
  <c r="BQ94" i="2"/>
  <c r="BS94" i="2"/>
  <c r="BT94" i="2"/>
  <c r="BU94" i="2"/>
  <c r="BV94" i="2"/>
  <c r="BW94" i="2"/>
  <c r="BX94" i="2"/>
  <c r="BY94" i="2"/>
  <c r="CA94" i="2"/>
  <c r="CB94" i="2"/>
  <c r="CC94" i="2"/>
  <c r="BI95" i="2"/>
  <c r="BJ95" i="2"/>
  <c r="BK95" i="2"/>
  <c r="BL95" i="2"/>
  <c r="BM95" i="2"/>
  <c r="BN95" i="2"/>
  <c r="BP95" i="2"/>
  <c r="BQ95" i="2"/>
  <c r="BS95" i="2"/>
  <c r="BT95" i="2"/>
  <c r="BU95" i="2"/>
  <c r="BV95" i="2"/>
  <c r="BW95" i="2"/>
  <c r="BX95" i="2"/>
  <c r="BY95" i="2"/>
  <c r="CA95" i="2"/>
  <c r="CB95" i="2"/>
  <c r="CC95" i="2"/>
  <c r="BI96" i="2"/>
  <c r="BJ96" i="2"/>
  <c r="BK96" i="2"/>
  <c r="BL96" i="2"/>
  <c r="BM96" i="2"/>
  <c r="BN96" i="2"/>
  <c r="BP96" i="2"/>
  <c r="BQ96" i="2"/>
  <c r="BS96" i="2"/>
  <c r="BT96" i="2"/>
  <c r="BU96" i="2"/>
  <c r="BV96" i="2"/>
  <c r="BW96" i="2"/>
  <c r="BX96" i="2"/>
  <c r="BY96" i="2"/>
  <c r="CA96" i="2"/>
  <c r="CB96" i="2"/>
  <c r="CC96" i="2"/>
  <c r="BI97" i="2"/>
  <c r="BJ97" i="2"/>
  <c r="BK97" i="2"/>
  <c r="BL97" i="2"/>
  <c r="BM97" i="2"/>
  <c r="BN97" i="2"/>
  <c r="BP97" i="2"/>
  <c r="BQ97" i="2"/>
  <c r="BS97" i="2"/>
  <c r="BT97" i="2"/>
  <c r="BU97" i="2"/>
  <c r="BV97" i="2"/>
  <c r="BW97" i="2"/>
  <c r="BX97" i="2"/>
  <c r="BY97" i="2"/>
  <c r="CA97" i="2"/>
  <c r="CB97" i="2"/>
  <c r="CC97" i="2"/>
  <c r="BI98" i="2"/>
  <c r="BJ98" i="2"/>
  <c r="BK98" i="2"/>
  <c r="BL98" i="2"/>
  <c r="BM98" i="2"/>
  <c r="BN98" i="2"/>
  <c r="BP98" i="2"/>
  <c r="BQ98" i="2"/>
  <c r="BS98" i="2"/>
  <c r="BT98" i="2"/>
  <c r="BU98" i="2"/>
  <c r="BV98" i="2"/>
  <c r="BW98" i="2"/>
  <c r="BX98" i="2"/>
  <c r="BY98" i="2"/>
  <c r="CA98" i="2"/>
  <c r="CB98" i="2"/>
  <c r="CC98" i="2"/>
  <c r="BI99" i="2"/>
  <c r="BJ99" i="2"/>
  <c r="BK99" i="2"/>
  <c r="BL99" i="2"/>
  <c r="BM99" i="2"/>
  <c r="BN99" i="2"/>
  <c r="BP99" i="2"/>
  <c r="BQ99" i="2"/>
  <c r="BS99" i="2"/>
  <c r="BT99" i="2"/>
  <c r="BU99" i="2"/>
  <c r="BV99" i="2"/>
  <c r="BW99" i="2"/>
  <c r="BX99" i="2"/>
  <c r="BY99" i="2"/>
  <c r="CA99" i="2"/>
  <c r="CB99" i="2"/>
  <c r="CC99" i="2"/>
  <c r="BI100" i="2"/>
  <c r="BJ100" i="2"/>
  <c r="BK100" i="2"/>
  <c r="BL100" i="2"/>
  <c r="BM100" i="2"/>
  <c r="BN100" i="2"/>
  <c r="BP100" i="2"/>
  <c r="BQ100" i="2"/>
  <c r="BS100" i="2"/>
  <c r="BT100" i="2"/>
  <c r="BU100" i="2"/>
  <c r="BV100" i="2"/>
  <c r="BW100" i="2"/>
  <c r="BX100" i="2"/>
  <c r="BY100" i="2"/>
  <c r="CA100" i="2"/>
  <c r="CB100" i="2"/>
  <c r="CC100" i="2"/>
  <c r="BI101" i="2"/>
  <c r="BJ101" i="2"/>
  <c r="BK101" i="2"/>
  <c r="BL101" i="2"/>
  <c r="BM101" i="2"/>
  <c r="BN101" i="2"/>
  <c r="BP101" i="2"/>
  <c r="BQ101" i="2"/>
  <c r="BS101" i="2"/>
  <c r="BT101" i="2"/>
  <c r="BU101" i="2"/>
  <c r="BV101" i="2"/>
  <c r="BW101" i="2"/>
  <c r="BX101" i="2"/>
  <c r="BY101" i="2"/>
  <c r="CA101" i="2"/>
  <c r="CB101" i="2"/>
  <c r="CC101" i="2"/>
  <c r="BI102" i="2"/>
  <c r="BJ102" i="2"/>
  <c r="BK102" i="2"/>
  <c r="BL102" i="2"/>
  <c r="BM102" i="2"/>
  <c r="BN102" i="2"/>
  <c r="BP102" i="2"/>
  <c r="BQ102" i="2"/>
  <c r="BS102" i="2"/>
  <c r="BT102" i="2"/>
  <c r="BU102" i="2"/>
  <c r="BV102" i="2"/>
  <c r="BW102" i="2"/>
  <c r="BX102" i="2"/>
  <c r="BY102" i="2"/>
  <c r="CA102" i="2"/>
  <c r="CB102" i="2"/>
  <c r="CC102" i="2"/>
  <c r="BI103" i="2"/>
  <c r="BJ103" i="2"/>
  <c r="BK103" i="2"/>
  <c r="BL103" i="2"/>
  <c r="BM103" i="2"/>
  <c r="BN103" i="2"/>
  <c r="BP103" i="2"/>
  <c r="BQ103" i="2"/>
  <c r="BS103" i="2"/>
  <c r="BT103" i="2"/>
  <c r="BU103" i="2"/>
  <c r="BV103" i="2"/>
  <c r="BW103" i="2"/>
  <c r="BX103" i="2"/>
  <c r="BY103" i="2"/>
  <c r="CA103" i="2"/>
  <c r="CB103" i="2"/>
  <c r="CC103" i="2"/>
  <c r="BI104" i="2"/>
  <c r="BJ104" i="2"/>
  <c r="BK104" i="2"/>
  <c r="BL104" i="2"/>
  <c r="BM104" i="2"/>
  <c r="BN104" i="2"/>
  <c r="BP104" i="2"/>
  <c r="BQ104" i="2"/>
  <c r="BS104" i="2"/>
  <c r="BT104" i="2"/>
  <c r="BU104" i="2"/>
  <c r="BV104" i="2"/>
  <c r="BW104" i="2"/>
  <c r="BX104" i="2"/>
  <c r="BY104" i="2"/>
  <c r="CA104" i="2"/>
  <c r="CB104" i="2"/>
  <c r="CC104" i="2"/>
  <c r="BI105" i="2"/>
  <c r="BJ105" i="2"/>
  <c r="BK105" i="2"/>
  <c r="BL105" i="2"/>
  <c r="BM105" i="2"/>
  <c r="BN105" i="2"/>
  <c r="BP105" i="2"/>
  <c r="BQ105" i="2"/>
  <c r="BS105" i="2"/>
  <c r="BT105" i="2"/>
  <c r="BU105" i="2"/>
  <c r="BV105" i="2"/>
  <c r="BW105" i="2"/>
  <c r="BX105" i="2"/>
  <c r="BY105" i="2"/>
  <c r="CA105" i="2"/>
  <c r="CB105" i="2"/>
  <c r="CC105" i="2"/>
  <c r="BI106" i="2"/>
  <c r="BJ106" i="2"/>
  <c r="BK106" i="2"/>
  <c r="BL106" i="2"/>
  <c r="BM106" i="2"/>
  <c r="BN106" i="2"/>
  <c r="BP106" i="2"/>
  <c r="BQ106" i="2"/>
  <c r="BS106" i="2"/>
  <c r="BT106" i="2"/>
  <c r="BU106" i="2"/>
  <c r="BV106" i="2"/>
  <c r="BW106" i="2"/>
  <c r="BX106" i="2"/>
  <c r="BY106" i="2"/>
  <c r="CA106" i="2"/>
  <c r="CB106" i="2"/>
  <c r="CC106" i="2"/>
  <c r="BI107" i="2"/>
  <c r="BJ107" i="2"/>
  <c r="BK107" i="2"/>
  <c r="BL107" i="2"/>
  <c r="BM107" i="2"/>
  <c r="BN107" i="2"/>
  <c r="BP107" i="2"/>
  <c r="BQ107" i="2"/>
  <c r="BS107" i="2"/>
  <c r="BT107" i="2"/>
  <c r="BU107" i="2"/>
  <c r="BV107" i="2"/>
  <c r="BW107" i="2"/>
  <c r="BX107" i="2"/>
  <c r="BY107" i="2"/>
  <c r="CA107" i="2"/>
  <c r="CB107" i="2"/>
  <c r="CC107" i="2"/>
  <c r="BI108" i="2"/>
  <c r="BJ108" i="2"/>
  <c r="BK108" i="2"/>
  <c r="BL108" i="2"/>
  <c r="BM108" i="2"/>
  <c r="BN108" i="2"/>
  <c r="BP108" i="2"/>
  <c r="BQ108" i="2"/>
  <c r="BS108" i="2"/>
  <c r="BT108" i="2"/>
  <c r="BU108" i="2"/>
  <c r="BV108" i="2"/>
  <c r="BW108" i="2"/>
  <c r="BX108" i="2"/>
  <c r="BY108" i="2"/>
  <c r="CA108" i="2"/>
  <c r="CB108" i="2"/>
  <c r="CC108" i="2"/>
  <c r="BI109" i="2"/>
  <c r="BJ109" i="2"/>
  <c r="BK109" i="2"/>
  <c r="BL109" i="2"/>
  <c r="BM109" i="2"/>
  <c r="BN109" i="2"/>
  <c r="BP109" i="2"/>
  <c r="BQ109" i="2"/>
  <c r="BS109" i="2"/>
  <c r="BT109" i="2"/>
  <c r="BU109" i="2"/>
  <c r="BV109" i="2"/>
  <c r="BW109" i="2"/>
  <c r="BX109" i="2"/>
  <c r="BY109" i="2"/>
  <c r="CA109" i="2"/>
  <c r="CB109" i="2"/>
  <c r="CC109" i="2"/>
  <c r="BI110" i="2"/>
  <c r="BJ110" i="2"/>
  <c r="BK110" i="2"/>
  <c r="BL110" i="2"/>
  <c r="BM110" i="2"/>
  <c r="BN110" i="2"/>
  <c r="BP110" i="2"/>
  <c r="BQ110" i="2"/>
  <c r="BS110" i="2"/>
  <c r="BT110" i="2"/>
  <c r="BU110" i="2"/>
  <c r="BV110" i="2"/>
  <c r="BW110" i="2"/>
  <c r="BX110" i="2"/>
  <c r="BY110" i="2"/>
  <c r="CA110" i="2"/>
  <c r="CB110" i="2"/>
  <c r="CC110" i="2"/>
  <c r="BI111" i="2"/>
  <c r="BJ111" i="2"/>
  <c r="BK111" i="2"/>
  <c r="BL111" i="2"/>
  <c r="BM111" i="2"/>
  <c r="BN111" i="2"/>
  <c r="BP111" i="2"/>
  <c r="BQ111" i="2"/>
  <c r="BS111" i="2"/>
  <c r="BT111" i="2"/>
  <c r="BU111" i="2"/>
  <c r="BV111" i="2"/>
  <c r="BW111" i="2"/>
  <c r="BX111" i="2"/>
  <c r="BY111" i="2"/>
  <c r="CA111" i="2"/>
  <c r="CB111" i="2"/>
  <c r="CC111" i="2"/>
  <c r="BI112" i="2"/>
  <c r="BJ112" i="2"/>
  <c r="BK112" i="2"/>
  <c r="BL112" i="2"/>
  <c r="BM112" i="2"/>
  <c r="BN112" i="2"/>
  <c r="BP112" i="2"/>
  <c r="BQ112" i="2"/>
  <c r="BS112" i="2"/>
  <c r="BT112" i="2"/>
  <c r="BU112" i="2"/>
  <c r="BV112" i="2"/>
  <c r="BW112" i="2"/>
  <c r="BX112" i="2"/>
  <c r="BY112" i="2"/>
  <c r="CA112" i="2"/>
  <c r="CB112" i="2"/>
  <c r="CC112" i="2"/>
  <c r="BI113" i="2"/>
  <c r="BJ113" i="2"/>
  <c r="BK113" i="2"/>
  <c r="BL113" i="2"/>
  <c r="BM113" i="2"/>
  <c r="BN113" i="2"/>
  <c r="BP113" i="2"/>
  <c r="BQ113" i="2"/>
  <c r="BS113" i="2"/>
  <c r="BT113" i="2"/>
  <c r="BU113" i="2"/>
  <c r="BV113" i="2"/>
  <c r="BW113" i="2"/>
  <c r="BX113" i="2"/>
  <c r="BY113" i="2"/>
  <c r="CA113" i="2"/>
  <c r="CB113" i="2"/>
  <c r="CC113" i="2"/>
  <c r="BI114" i="2"/>
  <c r="BJ114" i="2"/>
  <c r="BK114" i="2"/>
  <c r="BL114" i="2"/>
  <c r="BM114" i="2"/>
  <c r="BN114" i="2"/>
  <c r="BP114" i="2"/>
  <c r="BQ114" i="2"/>
  <c r="BS114" i="2"/>
  <c r="BT114" i="2"/>
  <c r="BU114" i="2"/>
  <c r="BV114" i="2"/>
  <c r="BW114" i="2"/>
  <c r="BX114" i="2"/>
  <c r="BY114" i="2"/>
  <c r="CA114" i="2"/>
  <c r="CB114" i="2"/>
  <c r="CC114" i="2"/>
  <c r="BI115" i="2"/>
  <c r="BJ115" i="2"/>
  <c r="BK115" i="2"/>
  <c r="BL115" i="2"/>
  <c r="BM115" i="2"/>
  <c r="BN115" i="2"/>
  <c r="BP115" i="2"/>
  <c r="BQ115" i="2"/>
  <c r="BS115" i="2"/>
  <c r="BT115" i="2"/>
  <c r="BU115" i="2"/>
  <c r="BV115" i="2"/>
  <c r="BW115" i="2"/>
  <c r="BX115" i="2"/>
  <c r="BY115" i="2"/>
  <c r="CA115" i="2"/>
  <c r="CB115" i="2"/>
  <c r="CC115" i="2"/>
  <c r="BI116" i="2"/>
  <c r="BJ116" i="2"/>
  <c r="BK116" i="2"/>
  <c r="BL116" i="2"/>
  <c r="BM116" i="2"/>
  <c r="BN116" i="2"/>
  <c r="BP116" i="2"/>
  <c r="BQ116" i="2"/>
  <c r="BS116" i="2"/>
  <c r="BT116" i="2"/>
  <c r="BU116" i="2"/>
  <c r="BV116" i="2"/>
  <c r="BW116" i="2"/>
  <c r="BX116" i="2"/>
  <c r="BY116" i="2"/>
  <c r="CA116" i="2"/>
  <c r="CB116" i="2"/>
  <c r="CC116" i="2"/>
  <c r="BI117" i="2"/>
  <c r="BJ117" i="2"/>
  <c r="BK117" i="2"/>
  <c r="BL117" i="2"/>
  <c r="BM117" i="2"/>
  <c r="BN117" i="2"/>
  <c r="BP117" i="2"/>
  <c r="BQ117" i="2"/>
  <c r="BS117" i="2"/>
  <c r="BT117" i="2"/>
  <c r="BU117" i="2"/>
  <c r="BV117" i="2"/>
  <c r="BW117" i="2"/>
  <c r="BX117" i="2"/>
  <c r="BY117" i="2"/>
  <c r="CA117" i="2"/>
  <c r="CB117" i="2"/>
  <c r="CC117" i="2"/>
  <c r="BI6" i="2"/>
  <c r="BJ6" i="2"/>
  <c r="BK6" i="2"/>
  <c r="BL6" i="2"/>
  <c r="BM6" i="2"/>
  <c r="BN6" i="2"/>
  <c r="BP6" i="2"/>
  <c r="BQ6" i="2"/>
  <c r="BS6" i="2"/>
  <c r="BT6" i="2"/>
  <c r="BU6" i="2"/>
  <c r="BV6" i="2"/>
  <c r="BW6" i="2"/>
  <c r="BX6" i="2"/>
  <c r="BY6" i="2"/>
  <c r="CA6" i="2"/>
  <c r="CB6" i="2"/>
  <c r="CC6" i="2"/>
  <c r="AJ314" i="2" l="1"/>
  <c r="Z303" i="2"/>
  <c r="Y303" i="2"/>
  <c r="BF300" i="2"/>
  <c r="BF252" i="2"/>
  <c r="BF261" i="2"/>
  <c r="BZ243" i="2"/>
  <c r="BF289" i="2"/>
  <c r="BF269" i="2"/>
  <c r="BF249" i="2"/>
  <c r="BF288" i="2"/>
  <c r="BF267" i="2"/>
  <c r="BF247" i="2"/>
  <c r="BF246" i="2"/>
  <c r="BF266" i="2"/>
  <c r="BF256" i="2"/>
  <c r="BF295" i="2"/>
  <c r="BF294" i="2"/>
  <c r="BF283" i="2"/>
  <c r="BF254" i="2"/>
  <c r="BF285" i="2"/>
  <c r="P286" i="2"/>
  <c r="BR286" i="2" s="1"/>
  <c r="BF286" i="2" s="1"/>
  <c r="P287" i="2"/>
  <c r="BR287" i="2" s="1"/>
  <c r="P288" i="2"/>
  <c r="BR288" i="2" s="1"/>
  <c r="P289" i="2"/>
  <c r="BR289" i="2" s="1"/>
  <c r="P290" i="2"/>
  <c r="BR290" i="2" s="1"/>
  <c r="P291" i="2"/>
  <c r="BR291" i="2" s="1"/>
  <c r="P292" i="2"/>
  <c r="BR292" i="2" s="1"/>
  <c r="P293" i="2"/>
  <c r="BR293" i="2" s="1"/>
  <c r="P294" i="2"/>
  <c r="BR294" i="2" s="1"/>
  <c r="P295" i="2"/>
  <c r="BR295" i="2" s="1"/>
  <c r="BR296" i="2"/>
  <c r="P297" i="2"/>
  <c r="BR297" i="2" s="1"/>
  <c r="P298" i="2"/>
  <c r="BR298" i="2" s="1"/>
  <c r="P299" i="2"/>
  <c r="BR299" i="2" s="1"/>
  <c r="P300" i="2"/>
  <c r="BR300" i="2" s="1"/>
  <c r="M282" i="2"/>
  <c r="BO282" i="2" s="1"/>
  <c r="M283" i="2"/>
  <c r="BO283" i="2" s="1"/>
  <c r="M284" i="2"/>
  <c r="BO284" i="2" s="1"/>
  <c r="M285" i="2"/>
  <c r="BO285" i="2" s="1"/>
  <c r="M286" i="2"/>
  <c r="BO286" i="2" s="1"/>
  <c r="M287" i="2"/>
  <c r="BO287" i="2" s="1"/>
  <c r="BF287" i="2" s="1"/>
  <c r="M288" i="2"/>
  <c r="BO288" i="2" s="1"/>
  <c r="M289" i="2"/>
  <c r="BO289" i="2" s="1"/>
  <c r="M290" i="2"/>
  <c r="BO290" i="2" s="1"/>
  <c r="M291" i="2"/>
  <c r="BO291" i="2" s="1"/>
  <c r="M292" i="2"/>
  <c r="BO292" i="2" s="1"/>
  <c r="M293" i="2"/>
  <c r="BO293" i="2" s="1"/>
  <c r="M294" i="2"/>
  <c r="BO294" i="2" s="1"/>
  <c r="M295" i="2"/>
  <c r="BO295" i="2" s="1"/>
  <c r="BO296" i="2"/>
  <c r="M297" i="2"/>
  <c r="BO297" i="2" s="1"/>
  <c r="BF297" i="2" s="1"/>
  <c r="M298" i="2"/>
  <c r="BO298" i="2" s="1"/>
  <c r="BF298" i="2" s="1"/>
  <c r="M299" i="2"/>
  <c r="BO299" i="2" s="1"/>
  <c r="BF299" i="2" s="1"/>
  <c r="M300" i="2"/>
  <c r="BO300" i="2" s="1"/>
  <c r="F244" i="2"/>
  <c r="BH244" i="2" s="1"/>
  <c r="F245" i="2"/>
  <c r="BH245" i="2" s="1"/>
  <c r="BF245" i="2" s="1"/>
  <c r="F246" i="2"/>
  <c r="BH246" i="2" s="1"/>
  <c r="F247" i="2"/>
  <c r="BH247" i="2" s="1"/>
  <c r="F248" i="2"/>
  <c r="BH248" i="2" s="1"/>
  <c r="BF248" i="2" s="1"/>
  <c r="F249" i="2"/>
  <c r="BH249" i="2" s="1"/>
  <c r="F250" i="2"/>
  <c r="BH250" i="2" s="1"/>
  <c r="BF250" i="2" s="1"/>
  <c r="F251" i="2"/>
  <c r="BH251" i="2" s="1"/>
  <c r="BF251" i="2" s="1"/>
  <c r="F252" i="2"/>
  <c r="BH252" i="2" s="1"/>
  <c r="F253" i="2"/>
  <c r="BH253" i="2" s="1"/>
  <c r="F254" i="2"/>
  <c r="BH254" i="2" s="1"/>
  <c r="F255" i="2"/>
  <c r="BH255" i="2" s="1"/>
  <c r="BF255" i="2" s="1"/>
  <c r="F256" i="2"/>
  <c r="BH256" i="2" s="1"/>
  <c r="F257" i="2"/>
  <c r="BH257" i="2" s="1"/>
  <c r="BF257" i="2" s="1"/>
  <c r="F258" i="2"/>
  <c r="BH258" i="2" s="1"/>
  <c r="BF258" i="2" s="1"/>
  <c r="F259" i="2"/>
  <c r="BH259" i="2" s="1"/>
  <c r="BF259" i="2" s="1"/>
  <c r="F260" i="2"/>
  <c r="BH260" i="2" s="1"/>
  <c r="BF260" i="2" s="1"/>
  <c r="F261" i="2"/>
  <c r="BH261" i="2" s="1"/>
  <c r="F262" i="2"/>
  <c r="BH262" i="2" s="1"/>
  <c r="BF262" i="2" s="1"/>
  <c r="F263" i="2"/>
  <c r="BH263" i="2" s="1"/>
  <c r="F264" i="2"/>
  <c r="BH264" i="2" s="1"/>
  <c r="F265" i="2"/>
  <c r="BH265" i="2" s="1"/>
  <c r="F266" i="2"/>
  <c r="BH266" i="2" s="1"/>
  <c r="F267" i="2"/>
  <c r="BH267" i="2" s="1"/>
  <c r="F268" i="2"/>
  <c r="BH268" i="2" s="1"/>
  <c r="BF268" i="2" s="1"/>
  <c r="F269" i="2"/>
  <c r="BH269" i="2" s="1"/>
  <c r="F270" i="2"/>
  <c r="BH270" i="2" s="1"/>
  <c r="BF270" i="2" s="1"/>
  <c r="F271" i="2"/>
  <c r="BH271" i="2" s="1"/>
  <c r="BF271" i="2" s="1"/>
  <c r="F272" i="2"/>
  <c r="BH272" i="2" s="1"/>
  <c r="F273" i="2"/>
  <c r="BH273" i="2" s="1"/>
  <c r="F274" i="2"/>
  <c r="BH274" i="2" s="1"/>
  <c r="BF274" i="2" s="1"/>
  <c r="F275" i="2"/>
  <c r="BH275" i="2" s="1"/>
  <c r="BF275" i="2" s="1"/>
  <c r="F276" i="2"/>
  <c r="BH276" i="2" s="1"/>
  <c r="BF276" i="2" s="1"/>
  <c r="F277" i="2"/>
  <c r="BH277" i="2" s="1"/>
  <c r="BF277" i="2" s="1"/>
  <c r="F278" i="2"/>
  <c r="BH278" i="2" s="1"/>
  <c r="BF278" i="2" s="1"/>
  <c r="F279" i="2"/>
  <c r="BH279" i="2" s="1"/>
  <c r="BF279" i="2" s="1"/>
  <c r="F280" i="2"/>
  <c r="BH280" i="2" s="1"/>
  <c r="BF280" i="2" s="1"/>
  <c r="F281" i="2"/>
  <c r="BH281" i="2" s="1"/>
  <c r="BF281" i="2" s="1"/>
  <c r="F282" i="2"/>
  <c r="BH282" i="2" s="1"/>
  <c r="BF282" i="2" s="1"/>
  <c r="F283" i="2"/>
  <c r="BH283" i="2" s="1"/>
  <c r="F284" i="2"/>
  <c r="BH284" i="2" s="1"/>
  <c r="BF284" i="2" s="1"/>
  <c r="F285" i="2"/>
  <c r="BH285" i="2" s="1"/>
  <c r="F286" i="2"/>
  <c r="BH286" i="2" s="1"/>
  <c r="F287" i="2"/>
  <c r="BH287" i="2" s="1"/>
  <c r="F288" i="2"/>
  <c r="BH288" i="2" s="1"/>
  <c r="F289" i="2"/>
  <c r="BH289" i="2" s="1"/>
  <c r="F290" i="2"/>
  <c r="BH290" i="2" s="1"/>
  <c r="BF290" i="2" s="1"/>
  <c r="BH291" i="2"/>
  <c r="F292" i="2"/>
  <c r="BH292" i="2" s="1"/>
  <c r="F293" i="2"/>
  <c r="BH293" i="2" s="1"/>
  <c r="F294" i="2"/>
  <c r="BH294" i="2" s="1"/>
  <c r="F295" i="2"/>
  <c r="BH295" i="2" s="1"/>
  <c r="BH296" i="2"/>
  <c r="M243" i="2"/>
  <c r="BO243" i="2" s="1"/>
  <c r="F243" i="2"/>
  <c r="BH243" i="2" s="1"/>
  <c r="BF243" i="2" s="1"/>
  <c r="P243" i="2"/>
  <c r="BR243" i="2" s="1"/>
  <c r="M244" i="2"/>
  <c r="BO244" i="2" s="1"/>
  <c r="BF244" i="2" s="1"/>
  <c r="P244" i="2"/>
  <c r="BR244" i="2" s="1"/>
  <c r="M245" i="2"/>
  <c r="BO245" i="2" s="1"/>
  <c r="P245" i="2"/>
  <c r="BR245" i="2" s="1"/>
  <c r="M246" i="2"/>
  <c r="BO246" i="2" s="1"/>
  <c r="P246" i="2"/>
  <c r="BR246" i="2" s="1"/>
  <c r="M247" i="2"/>
  <c r="BO247" i="2" s="1"/>
  <c r="P247" i="2"/>
  <c r="BR247" i="2" s="1"/>
  <c r="M248" i="2"/>
  <c r="BO248" i="2" s="1"/>
  <c r="P248" i="2"/>
  <c r="BR248" i="2" s="1"/>
  <c r="M249" i="2"/>
  <c r="BO249" i="2" s="1"/>
  <c r="P249" i="2"/>
  <c r="BR249" i="2" s="1"/>
  <c r="M250" i="2"/>
  <c r="BO250" i="2" s="1"/>
  <c r="P250" i="2"/>
  <c r="BR250" i="2" s="1"/>
  <c r="M251" i="2"/>
  <c r="BO251" i="2" s="1"/>
  <c r="P251" i="2"/>
  <c r="BR251" i="2" s="1"/>
  <c r="M252" i="2"/>
  <c r="BO252" i="2" s="1"/>
  <c r="P252" i="2"/>
  <c r="BR252" i="2" s="1"/>
  <c r="M253" i="2"/>
  <c r="BO253" i="2" s="1"/>
  <c r="BF253" i="2" s="1"/>
  <c r="P253" i="2"/>
  <c r="BR253" i="2" s="1"/>
  <c r="M254" i="2"/>
  <c r="BO254" i="2" s="1"/>
  <c r="P254" i="2"/>
  <c r="BR254" i="2" s="1"/>
  <c r="M255" i="2"/>
  <c r="BO255" i="2" s="1"/>
  <c r="P255" i="2"/>
  <c r="BR255" i="2" s="1"/>
  <c r="M256" i="2"/>
  <c r="BO256" i="2" s="1"/>
  <c r="P256" i="2"/>
  <c r="BR256" i="2" s="1"/>
  <c r="M257" i="2"/>
  <c r="BO257" i="2" s="1"/>
  <c r="P257" i="2"/>
  <c r="BR257" i="2" s="1"/>
  <c r="M258" i="2"/>
  <c r="BO258" i="2" s="1"/>
  <c r="P258" i="2"/>
  <c r="BR258" i="2" s="1"/>
  <c r="M259" i="2"/>
  <c r="BO259" i="2" s="1"/>
  <c r="P259" i="2"/>
  <c r="BR259" i="2" s="1"/>
  <c r="M260" i="2"/>
  <c r="BO260" i="2" s="1"/>
  <c r="P260" i="2"/>
  <c r="BR260" i="2" s="1"/>
  <c r="M261" i="2"/>
  <c r="BO261" i="2" s="1"/>
  <c r="P261" i="2"/>
  <c r="BR261" i="2" s="1"/>
  <c r="M262" i="2"/>
  <c r="BO262" i="2" s="1"/>
  <c r="P262" i="2"/>
  <c r="BR262" i="2" s="1"/>
  <c r="M263" i="2"/>
  <c r="BO263" i="2" s="1"/>
  <c r="BF263" i="2" s="1"/>
  <c r="P263" i="2"/>
  <c r="BR263" i="2" s="1"/>
  <c r="M264" i="2"/>
  <c r="BO264" i="2" s="1"/>
  <c r="BF264" i="2" s="1"/>
  <c r="P264" i="2"/>
  <c r="BR264" i="2" s="1"/>
  <c r="M265" i="2"/>
  <c r="BO265" i="2" s="1"/>
  <c r="BF265" i="2" s="1"/>
  <c r="P265" i="2"/>
  <c r="BR265" i="2" s="1"/>
  <c r="M266" i="2"/>
  <c r="BO266" i="2" s="1"/>
  <c r="P266" i="2"/>
  <c r="BR266" i="2" s="1"/>
  <c r="M267" i="2"/>
  <c r="BO267" i="2" s="1"/>
  <c r="P267" i="2"/>
  <c r="BR267" i="2" s="1"/>
  <c r="M268" i="2"/>
  <c r="BO268" i="2" s="1"/>
  <c r="P268" i="2"/>
  <c r="BR268" i="2" s="1"/>
  <c r="M269" i="2"/>
  <c r="BO269" i="2" s="1"/>
  <c r="P269" i="2"/>
  <c r="BR269" i="2" s="1"/>
  <c r="M270" i="2"/>
  <c r="BO270" i="2" s="1"/>
  <c r="P270" i="2"/>
  <c r="BR270" i="2" s="1"/>
  <c r="M271" i="2"/>
  <c r="BO271" i="2" s="1"/>
  <c r="P271" i="2"/>
  <c r="BR271" i="2" s="1"/>
  <c r="M272" i="2"/>
  <c r="BO272" i="2" s="1"/>
  <c r="P272" i="2"/>
  <c r="BR272" i="2" s="1"/>
  <c r="M273" i="2"/>
  <c r="BO273" i="2" s="1"/>
  <c r="BF273" i="2" s="1"/>
  <c r="P273" i="2"/>
  <c r="BR273" i="2" s="1"/>
  <c r="M274" i="2"/>
  <c r="BO274" i="2" s="1"/>
  <c r="P274" i="2"/>
  <c r="BR274" i="2" s="1"/>
  <c r="M275" i="2"/>
  <c r="BO275" i="2" s="1"/>
  <c r="P275" i="2"/>
  <c r="BR275" i="2" s="1"/>
  <c r="M276" i="2"/>
  <c r="BO276" i="2" s="1"/>
  <c r="P276" i="2"/>
  <c r="BR276" i="2" s="1"/>
  <c r="M277" i="2"/>
  <c r="BO277" i="2" s="1"/>
  <c r="P277" i="2"/>
  <c r="BR277" i="2" s="1"/>
  <c r="M278" i="2"/>
  <c r="BO278" i="2" s="1"/>
  <c r="P278" i="2"/>
  <c r="BR278" i="2" s="1"/>
  <c r="M279" i="2"/>
  <c r="BO279" i="2" s="1"/>
  <c r="P279" i="2"/>
  <c r="BR279" i="2" s="1"/>
  <c r="M280" i="2"/>
  <c r="BO280" i="2" s="1"/>
  <c r="P280" i="2"/>
  <c r="BR280" i="2" s="1"/>
  <c r="M281" i="2"/>
  <c r="BO281" i="2" s="1"/>
  <c r="P281" i="2"/>
  <c r="BR281" i="2" s="1"/>
  <c r="AJ315" i="2" l="1"/>
  <c r="AN314" i="2"/>
  <c r="BF291" i="2"/>
  <c r="BF293" i="2"/>
  <c r="BF292" i="2"/>
  <c r="BF296" i="2"/>
  <c r="BF272" i="2"/>
  <c r="AJ316" i="2" l="1"/>
  <c r="AN315" i="2"/>
  <c r="G302" i="3"/>
  <c r="G301" i="3"/>
  <c r="F302" i="3"/>
  <c r="F301" i="3"/>
  <c r="AJ317" i="2" l="1"/>
  <c r="AN317" i="2" s="1"/>
  <c r="AN316" i="2"/>
  <c r="G293" i="3"/>
  <c r="G294" i="3"/>
  <c r="G295" i="3"/>
  <c r="G296" i="3"/>
  <c r="G297" i="3"/>
  <c r="G298" i="3"/>
  <c r="G299" i="3"/>
  <c r="G300" i="3"/>
  <c r="G319" i="3" s="1"/>
  <c r="F294" i="3"/>
  <c r="F295" i="3"/>
  <c r="F296" i="3"/>
  <c r="F297" i="3"/>
  <c r="F298" i="3"/>
  <c r="F299" i="3"/>
  <c r="F300" i="3"/>
  <c r="F319" i="3" s="1"/>
  <c r="F289" i="3"/>
  <c r="C76" i="10" l="1"/>
  <c r="C73" i="10"/>
  <c r="B76" i="10"/>
  <c r="F293" i="3"/>
  <c r="B76" i="9" l="1"/>
  <c r="B297" i="5"/>
  <c r="C317" i="4"/>
  <c r="B73" i="9"/>
  <c r="B320" i="3"/>
  <c r="B317" i="4"/>
  <c r="E320" i="2"/>
  <c r="D320" i="2"/>
  <c r="C320" i="2"/>
  <c r="B320" i="2"/>
  <c r="C305" i="2"/>
  <c r="D305" i="2"/>
  <c r="E305" i="2"/>
  <c r="B305" i="2"/>
  <c r="C304" i="2"/>
  <c r="D304" i="2"/>
  <c r="E304" i="2"/>
  <c r="B304" i="2"/>
  <c r="C301" i="2"/>
  <c r="D301" i="2"/>
  <c r="E301" i="2"/>
  <c r="BI301" i="2"/>
  <c r="BJ301" i="2"/>
  <c r="BK301" i="2"/>
  <c r="BL301" i="2"/>
  <c r="BM301" i="2"/>
  <c r="BN301" i="2"/>
  <c r="BP301" i="2"/>
  <c r="BQ301" i="2"/>
  <c r="BS301" i="2"/>
  <c r="BT301" i="2"/>
  <c r="BU301" i="2"/>
  <c r="BV301" i="2"/>
  <c r="BW301" i="2"/>
  <c r="BX301" i="2"/>
  <c r="BY301" i="2"/>
  <c r="CA301" i="2"/>
  <c r="CB301" i="2"/>
  <c r="CC301" i="2"/>
  <c r="C302" i="2"/>
  <c r="D302" i="2"/>
  <c r="E302" i="2"/>
  <c r="B302" i="2"/>
  <c r="B301" i="2"/>
  <c r="C320" i="3" l="1"/>
  <c r="D320" i="3"/>
  <c r="E320" i="3"/>
  <c r="G292" i="3"/>
  <c r="F292" i="3"/>
  <c r="H73" i="9"/>
  <c r="E73" i="9"/>
  <c r="F73" i="9"/>
  <c r="G73" i="9"/>
  <c r="C73" i="9"/>
  <c r="D73" i="9"/>
  <c r="E76" i="9"/>
  <c r="F76" i="9"/>
  <c r="G76" i="9"/>
  <c r="H76" i="9"/>
  <c r="E297" i="5" l="1"/>
  <c r="C297" i="5"/>
  <c r="B320" i="4"/>
  <c r="D297" i="5"/>
  <c r="F297" i="5"/>
  <c r="C76" i="9"/>
  <c r="D76" i="9"/>
  <c r="C320" i="4"/>
  <c r="F291" i="3" l="1"/>
  <c r="F315" i="3" s="1"/>
  <c r="F317" i="3" s="1"/>
  <c r="G291" i="3"/>
  <c r="G315" i="3" s="1"/>
  <c r="G317" i="3" s="1"/>
  <c r="AI315" i="2" l="1"/>
  <c r="F290" i="3"/>
  <c r="G290" i="3"/>
  <c r="G289" i="3" l="1"/>
  <c r="F288" i="3" l="1"/>
  <c r="F318" i="3" s="1"/>
  <c r="G288" i="3"/>
  <c r="G318" i="3" s="1"/>
  <c r="F287" i="3" l="1"/>
  <c r="G287" i="3"/>
  <c r="F286" i="3" l="1"/>
  <c r="G286" i="3"/>
  <c r="BO301" i="2" l="1"/>
  <c r="BH301" i="2"/>
  <c r="B319" i="2" l="1"/>
  <c r="F283" i="3"/>
  <c r="G283" i="3"/>
  <c r="F284" i="3"/>
  <c r="G284" i="3"/>
  <c r="F285" i="3"/>
  <c r="G285" i="3"/>
  <c r="B303" i="2" l="1"/>
  <c r="B306" i="2"/>
  <c r="BR301" i="2" l="1"/>
  <c r="BZ301" i="2"/>
  <c r="BF301" i="2" s="1"/>
  <c r="F280" i="3"/>
  <c r="G280" i="3"/>
  <c r="F281" i="3"/>
  <c r="G281" i="3"/>
  <c r="F282" i="3"/>
  <c r="G282" i="3"/>
  <c r="F279" i="3"/>
  <c r="G279" i="3"/>
  <c r="AH313" i="2" l="1"/>
  <c r="C310" i="5"/>
  <c r="D310" i="5"/>
  <c r="E310" i="5"/>
  <c r="F310" i="5"/>
  <c r="D319" i="2"/>
  <c r="C319" i="2"/>
  <c r="B317" i="2"/>
  <c r="E319" i="2"/>
  <c r="B318" i="2"/>
  <c r="G303" i="2"/>
  <c r="H303" i="2"/>
  <c r="I303" i="2"/>
  <c r="J303" i="2"/>
  <c r="K303" i="2"/>
  <c r="L303" i="2"/>
  <c r="N303" i="2"/>
  <c r="O303" i="2"/>
  <c r="Q303" i="2"/>
  <c r="R303" i="2"/>
  <c r="S303" i="2"/>
  <c r="T303" i="2"/>
  <c r="U303" i="2"/>
  <c r="V303" i="2"/>
  <c r="W303" i="2"/>
  <c r="AH314" i="2" l="1"/>
  <c r="AM314" i="2" s="1"/>
  <c r="G278" i="3"/>
  <c r="F278" i="3"/>
  <c r="AH315" i="2" l="1"/>
  <c r="AH316" i="2" l="1"/>
  <c r="AH317" i="2"/>
  <c r="F277" i="3"/>
  <c r="G277" i="3"/>
  <c r="AH318" i="2" l="1"/>
  <c r="F276" i="3"/>
  <c r="G276" i="3"/>
  <c r="AH319" i="2" l="1"/>
  <c r="F275" i="3"/>
  <c r="G275" i="3"/>
  <c r="AH320" i="2" l="1"/>
  <c r="F274" i="3"/>
  <c r="G274" i="3"/>
  <c r="AH321" i="2" l="1"/>
  <c r="AH322" i="2" l="1"/>
  <c r="F273" i="3"/>
  <c r="G273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G320" i="3" l="1"/>
  <c r="F320" i="3"/>
  <c r="AH323" i="2"/>
  <c r="AH324" i="2" l="1"/>
  <c r="C326" i="3" l="1"/>
  <c r="C327" i="3"/>
  <c r="C328" i="3"/>
  <c r="C329" i="3"/>
  <c r="C330" i="3"/>
  <c r="C331" i="3"/>
  <c r="C332" i="3"/>
  <c r="C303" i="5" l="1"/>
  <c r="D303" i="5"/>
  <c r="E303" i="5"/>
  <c r="F303" i="5"/>
  <c r="B303" i="5"/>
  <c r="F309" i="5"/>
  <c r="E309" i="5"/>
  <c r="D309" i="5"/>
  <c r="B309" i="5"/>
  <c r="F308" i="5"/>
  <c r="E308" i="5"/>
  <c r="D308" i="5"/>
  <c r="C308" i="5"/>
  <c r="B308" i="5"/>
  <c r="F307" i="5"/>
  <c r="E307" i="5"/>
  <c r="D307" i="5"/>
  <c r="C307" i="5"/>
  <c r="B307" i="5"/>
  <c r="F306" i="5"/>
  <c r="E306" i="5"/>
  <c r="D306" i="5"/>
  <c r="C306" i="5"/>
  <c r="B306" i="5"/>
  <c r="F305" i="5"/>
  <c r="E305" i="5"/>
  <c r="D305" i="5"/>
  <c r="C305" i="5"/>
  <c r="B305" i="5"/>
  <c r="F304" i="5"/>
  <c r="E304" i="5"/>
  <c r="D304" i="5"/>
  <c r="C304" i="5"/>
  <c r="B304" i="5"/>
  <c r="C325" i="4"/>
  <c r="B325" i="4"/>
  <c r="C326" i="4"/>
  <c r="C327" i="4"/>
  <c r="C328" i="4"/>
  <c r="C329" i="4"/>
  <c r="C330" i="4"/>
  <c r="C331" i="4"/>
  <c r="C332" i="4"/>
  <c r="C333" i="4"/>
  <c r="C334" i="4"/>
  <c r="B334" i="4"/>
  <c r="B333" i="4"/>
  <c r="B332" i="4"/>
  <c r="B331" i="4"/>
  <c r="B330" i="4"/>
  <c r="B329" i="4"/>
  <c r="B328" i="4"/>
  <c r="B327" i="4"/>
  <c r="B326" i="4"/>
  <c r="C313" i="2"/>
  <c r="D313" i="2"/>
  <c r="E313" i="2"/>
  <c r="C314" i="2"/>
  <c r="D314" i="2"/>
  <c r="E314" i="2"/>
  <c r="C315" i="2"/>
  <c r="D315" i="2"/>
  <c r="E315" i="2"/>
  <c r="C316" i="2"/>
  <c r="D316" i="2"/>
  <c r="E316" i="2"/>
  <c r="C317" i="2"/>
  <c r="D317" i="2"/>
  <c r="E317" i="2"/>
  <c r="C318" i="2"/>
  <c r="D318" i="2"/>
  <c r="E318" i="2"/>
  <c r="B316" i="2"/>
  <c r="B315" i="2"/>
  <c r="B314" i="2"/>
  <c r="B313" i="2"/>
  <c r="D327" i="3"/>
  <c r="F327" i="3" s="1"/>
  <c r="E327" i="3"/>
  <c r="G327" i="3" s="1"/>
  <c r="D328" i="3"/>
  <c r="F328" i="3" s="1"/>
  <c r="E328" i="3"/>
  <c r="G328" i="3" s="1"/>
  <c r="D329" i="3"/>
  <c r="E329" i="3"/>
  <c r="D330" i="3"/>
  <c r="F330" i="3" s="1"/>
  <c r="E330" i="3"/>
  <c r="D331" i="3"/>
  <c r="F331" i="3" s="1"/>
  <c r="E331" i="3"/>
  <c r="G331" i="3" s="1"/>
  <c r="D332" i="3"/>
  <c r="F332" i="3" s="1"/>
  <c r="E332" i="3"/>
  <c r="G332" i="3" s="1"/>
  <c r="B331" i="3"/>
  <c r="B330" i="3"/>
  <c r="B329" i="3"/>
  <c r="D326" i="3"/>
  <c r="E326" i="3"/>
  <c r="F326" i="3"/>
  <c r="G326" i="3"/>
  <c r="B326" i="3"/>
  <c r="G333" i="3" l="1"/>
  <c r="F336" i="3"/>
  <c r="F319" i="2"/>
  <c r="G334" i="3"/>
  <c r="F333" i="3"/>
  <c r="F334" i="3"/>
  <c r="G329" i="3"/>
  <c r="G330" i="3"/>
  <c r="F329" i="3"/>
  <c r="G335" i="3"/>
  <c r="F335" i="3"/>
  <c r="C309" i="5"/>
  <c r="AG313" i="2" l="1"/>
  <c r="AB303" i="2"/>
  <c r="AG314" i="2" l="1"/>
  <c r="F265" i="3"/>
  <c r="G265" i="3"/>
  <c r="F266" i="3"/>
  <c r="G266" i="3"/>
  <c r="AG315" i="2" l="1"/>
  <c r="AL315" i="2" s="1"/>
  <c r="AL314" i="2"/>
  <c r="AG316" i="2" l="1"/>
  <c r="AL316" i="2" s="1"/>
  <c r="Q306" i="2"/>
  <c r="R306" i="2"/>
  <c r="X98" i="2"/>
  <c r="BZ98" i="2" s="1"/>
  <c r="X97" i="2"/>
  <c r="BZ97" i="2" s="1"/>
  <c r="X96" i="2"/>
  <c r="BZ96" i="2" s="1"/>
  <c r="X95" i="2"/>
  <c r="BZ95" i="2" s="1"/>
  <c r="X94" i="2"/>
  <c r="BZ94" i="2" s="1"/>
  <c r="X93" i="2"/>
  <c r="BZ93" i="2" s="1"/>
  <c r="X92" i="2"/>
  <c r="BZ92" i="2" s="1"/>
  <c r="X91" i="2"/>
  <c r="BZ91" i="2" s="1"/>
  <c r="X90" i="2"/>
  <c r="BZ90" i="2" s="1"/>
  <c r="X89" i="2"/>
  <c r="BZ89" i="2" s="1"/>
  <c r="X88" i="2"/>
  <c r="BZ88" i="2" s="1"/>
  <c r="X87" i="2"/>
  <c r="BZ87" i="2" s="1"/>
  <c r="X86" i="2"/>
  <c r="BZ86" i="2" s="1"/>
  <c r="X85" i="2"/>
  <c r="BZ85" i="2" s="1"/>
  <c r="X84" i="2"/>
  <c r="BZ84" i="2" s="1"/>
  <c r="X83" i="2"/>
  <c r="BZ83" i="2" s="1"/>
  <c r="X82" i="2"/>
  <c r="BZ82" i="2" s="1"/>
  <c r="X81" i="2"/>
  <c r="BZ81" i="2" s="1"/>
  <c r="X80" i="2"/>
  <c r="BZ80" i="2" s="1"/>
  <c r="X79" i="2"/>
  <c r="BZ79" i="2" s="1"/>
  <c r="X78" i="2"/>
  <c r="BZ78" i="2" s="1"/>
  <c r="X77" i="2"/>
  <c r="BZ77" i="2" s="1"/>
  <c r="X76" i="2"/>
  <c r="BZ76" i="2" s="1"/>
  <c r="X75" i="2"/>
  <c r="BZ75" i="2" s="1"/>
  <c r="X74" i="2"/>
  <c r="BZ74" i="2" s="1"/>
  <c r="X73" i="2"/>
  <c r="BZ73" i="2" s="1"/>
  <c r="X72" i="2"/>
  <c r="BZ72" i="2" s="1"/>
  <c r="X71" i="2"/>
  <c r="BZ71" i="2" s="1"/>
  <c r="X70" i="2"/>
  <c r="BZ70" i="2" s="1"/>
  <c r="X69" i="2"/>
  <c r="BZ69" i="2" s="1"/>
  <c r="X68" i="2"/>
  <c r="BZ68" i="2" s="1"/>
  <c r="X67" i="2"/>
  <c r="BZ67" i="2" s="1"/>
  <c r="X66" i="2"/>
  <c r="BZ66" i="2" s="1"/>
  <c r="X65" i="2"/>
  <c r="BZ65" i="2" s="1"/>
  <c r="X64" i="2"/>
  <c r="BZ64" i="2" s="1"/>
  <c r="X63" i="2"/>
  <c r="BZ63" i="2" s="1"/>
  <c r="X62" i="2"/>
  <c r="BZ62" i="2" s="1"/>
  <c r="X61" i="2"/>
  <c r="BZ61" i="2" s="1"/>
  <c r="X60" i="2"/>
  <c r="BZ60" i="2" s="1"/>
  <c r="X59" i="2"/>
  <c r="BZ59" i="2" s="1"/>
  <c r="X58" i="2"/>
  <c r="BZ58" i="2" s="1"/>
  <c r="X57" i="2"/>
  <c r="BZ57" i="2" s="1"/>
  <c r="X56" i="2"/>
  <c r="BZ56" i="2" s="1"/>
  <c r="X55" i="2"/>
  <c r="BZ55" i="2" s="1"/>
  <c r="X54" i="2"/>
  <c r="BZ54" i="2" s="1"/>
  <c r="X53" i="2"/>
  <c r="BZ53" i="2" s="1"/>
  <c r="X52" i="2"/>
  <c r="BZ52" i="2" s="1"/>
  <c r="X51" i="2"/>
  <c r="BZ51" i="2" s="1"/>
  <c r="X50" i="2"/>
  <c r="BZ50" i="2" s="1"/>
  <c r="X49" i="2"/>
  <c r="BZ49" i="2" s="1"/>
  <c r="X48" i="2"/>
  <c r="BZ48" i="2" s="1"/>
  <c r="X47" i="2"/>
  <c r="BZ47" i="2" s="1"/>
  <c r="X46" i="2"/>
  <c r="BZ46" i="2" s="1"/>
  <c r="X45" i="2"/>
  <c r="BZ45" i="2" s="1"/>
  <c r="X44" i="2"/>
  <c r="BZ44" i="2" s="1"/>
  <c r="X43" i="2"/>
  <c r="BZ43" i="2" s="1"/>
  <c r="X42" i="2"/>
  <c r="BZ42" i="2" s="1"/>
  <c r="X41" i="2"/>
  <c r="BZ41" i="2" s="1"/>
  <c r="X40" i="2"/>
  <c r="BZ40" i="2" s="1"/>
  <c r="X39" i="2"/>
  <c r="BZ39" i="2" s="1"/>
  <c r="X38" i="2"/>
  <c r="BZ38" i="2" s="1"/>
  <c r="X37" i="2"/>
  <c r="BZ37" i="2" s="1"/>
  <c r="X36" i="2"/>
  <c r="BZ36" i="2" s="1"/>
  <c r="X35" i="2"/>
  <c r="BZ35" i="2" s="1"/>
  <c r="X34" i="2"/>
  <c r="BZ34" i="2" s="1"/>
  <c r="X33" i="2"/>
  <c r="BZ33" i="2" s="1"/>
  <c r="X32" i="2"/>
  <c r="BZ32" i="2" s="1"/>
  <c r="X31" i="2"/>
  <c r="BZ31" i="2" s="1"/>
  <c r="X30" i="2"/>
  <c r="BZ30" i="2" s="1"/>
  <c r="X29" i="2"/>
  <c r="BZ29" i="2" s="1"/>
  <c r="X28" i="2"/>
  <c r="BZ28" i="2" s="1"/>
  <c r="X27" i="2"/>
  <c r="BZ27" i="2" s="1"/>
  <c r="X26" i="2"/>
  <c r="BZ26" i="2" s="1"/>
  <c r="X25" i="2"/>
  <c r="BZ25" i="2" s="1"/>
  <c r="X24" i="2"/>
  <c r="BZ24" i="2" s="1"/>
  <c r="X23" i="2"/>
  <c r="BZ23" i="2" s="1"/>
  <c r="X22" i="2"/>
  <c r="BZ22" i="2" s="1"/>
  <c r="X21" i="2"/>
  <c r="BZ21" i="2" s="1"/>
  <c r="X20" i="2"/>
  <c r="BZ20" i="2" s="1"/>
  <c r="X19" i="2"/>
  <c r="BZ19" i="2" s="1"/>
  <c r="X18" i="2"/>
  <c r="BZ18" i="2" s="1"/>
  <c r="X17" i="2"/>
  <c r="BZ17" i="2" s="1"/>
  <c r="X16" i="2"/>
  <c r="BZ16" i="2" s="1"/>
  <c r="X15" i="2"/>
  <c r="BZ15" i="2" s="1"/>
  <c r="X14" i="2"/>
  <c r="BZ14" i="2" s="1"/>
  <c r="X13" i="2"/>
  <c r="BZ13" i="2" s="1"/>
  <c r="X12" i="2"/>
  <c r="BZ12" i="2" s="1"/>
  <c r="X11" i="2"/>
  <c r="BZ11" i="2" s="1"/>
  <c r="X10" i="2"/>
  <c r="BZ10" i="2" s="1"/>
  <c r="X9" i="2"/>
  <c r="BZ9" i="2" s="1"/>
  <c r="X8" i="2"/>
  <c r="BZ8" i="2" s="1"/>
  <c r="X7" i="2"/>
  <c r="BZ7" i="2" s="1"/>
  <c r="X6" i="2"/>
  <c r="BZ6" i="2" s="1"/>
  <c r="X5" i="2"/>
  <c r="X4" i="2"/>
  <c r="X3" i="2"/>
  <c r="P98" i="2"/>
  <c r="BR98" i="2" s="1"/>
  <c r="P97" i="2"/>
  <c r="BR97" i="2" s="1"/>
  <c r="P96" i="2"/>
  <c r="BR96" i="2" s="1"/>
  <c r="P95" i="2"/>
  <c r="BR95" i="2" s="1"/>
  <c r="P94" i="2"/>
  <c r="BR94" i="2" s="1"/>
  <c r="P93" i="2"/>
  <c r="BR93" i="2" s="1"/>
  <c r="P92" i="2"/>
  <c r="BR92" i="2" s="1"/>
  <c r="P91" i="2"/>
  <c r="BR91" i="2" s="1"/>
  <c r="P90" i="2"/>
  <c r="BR90" i="2" s="1"/>
  <c r="P89" i="2"/>
  <c r="BR89" i="2" s="1"/>
  <c r="P88" i="2"/>
  <c r="BR88" i="2" s="1"/>
  <c r="P87" i="2"/>
  <c r="BR87" i="2" s="1"/>
  <c r="P86" i="2"/>
  <c r="BR86" i="2" s="1"/>
  <c r="P85" i="2"/>
  <c r="BR85" i="2" s="1"/>
  <c r="P84" i="2"/>
  <c r="BR84" i="2" s="1"/>
  <c r="P83" i="2"/>
  <c r="BR83" i="2" s="1"/>
  <c r="P82" i="2"/>
  <c r="BR82" i="2" s="1"/>
  <c r="P81" i="2"/>
  <c r="BR81" i="2" s="1"/>
  <c r="P80" i="2"/>
  <c r="BR80" i="2" s="1"/>
  <c r="P79" i="2"/>
  <c r="BR79" i="2" s="1"/>
  <c r="P78" i="2"/>
  <c r="BR78" i="2" s="1"/>
  <c r="P77" i="2"/>
  <c r="BR77" i="2" s="1"/>
  <c r="P76" i="2"/>
  <c r="BR76" i="2" s="1"/>
  <c r="P75" i="2"/>
  <c r="BR75" i="2" s="1"/>
  <c r="P74" i="2"/>
  <c r="BR74" i="2" s="1"/>
  <c r="P73" i="2"/>
  <c r="BR73" i="2" s="1"/>
  <c r="P72" i="2"/>
  <c r="BR72" i="2" s="1"/>
  <c r="P71" i="2"/>
  <c r="BR71" i="2" s="1"/>
  <c r="P70" i="2"/>
  <c r="BR70" i="2" s="1"/>
  <c r="P69" i="2"/>
  <c r="BR69" i="2" s="1"/>
  <c r="P68" i="2"/>
  <c r="BR68" i="2" s="1"/>
  <c r="P67" i="2"/>
  <c r="BR67" i="2" s="1"/>
  <c r="P66" i="2"/>
  <c r="BR66" i="2" s="1"/>
  <c r="P65" i="2"/>
  <c r="BR65" i="2" s="1"/>
  <c r="P64" i="2"/>
  <c r="BR64" i="2" s="1"/>
  <c r="P63" i="2"/>
  <c r="BR63" i="2" s="1"/>
  <c r="P62" i="2"/>
  <c r="BR62" i="2" s="1"/>
  <c r="P61" i="2"/>
  <c r="BR61" i="2" s="1"/>
  <c r="P60" i="2"/>
  <c r="BR60" i="2" s="1"/>
  <c r="P59" i="2"/>
  <c r="BR59" i="2" s="1"/>
  <c r="P58" i="2"/>
  <c r="BR58" i="2" s="1"/>
  <c r="P57" i="2"/>
  <c r="BR57" i="2" s="1"/>
  <c r="P56" i="2"/>
  <c r="BR56" i="2" s="1"/>
  <c r="P55" i="2"/>
  <c r="BR55" i="2" s="1"/>
  <c r="P54" i="2"/>
  <c r="BR54" i="2" s="1"/>
  <c r="P53" i="2"/>
  <c r="BR53" i="2" s="1"/>
  <c r="P52" i="2"/>
  <c r="BR52" i="2" s="1"/>
  <c r="P51" i="2"/>
  <c r="BR51" i="2" s="1"/>
  <c r="P50" i="2"/>
  <c r="BR50" i="2" s="1"/>
  <c r="P49" i="2"/>
  <c r="BR49" i="2" s="1"/>
  <c r="P48" i="2"/>
  <c r="BR48" i="2" s="1"/>
  <c r="P47" i="2"/>
  <c r="BR47" i="2" s="1"/>
  <c r="P46" i="2"/>
  <c r="BR46" i="2" s="1"/>
  <c r="P45" i="2"/>
  <c r="BR45" i="2" s="1"/>
  <c r="P44" i="2"/>
  <c r="BR44" i="2" s="1"/>
  <c r="P43" i="2"/>
  <c r="BR43" i="2" s="1"/>
  <c r="P42" i="2"/>
  <c r="BR42" i="2" s="1"/>
  <c r="P41" i="2"/>
  <c r="BR41" i="2" s="1"/>
  <c r="P40" i="2"/>
  <c r="BR40" i="2" s="1"/>
  <c r="P39" i="2"/>
  <c r="BR39" i="2" s="1"/>
  <c r="P38" i="2"/>
  <c r="BR38" i="2" s="1"/>
  <c r="P37" i="2"/>
  <c r="BR37" i="2" s="1"/>
  <c r="P36" i="2"/>
  <c r="BR36" i="2" s="1"/>
  <c r="P35" i="2"/>
  <c r="BR35" i="2" s="1"/>
  <c r="P34" i="2"/>
  <c r="BR34" i="2" s="1"/>
  <c r="P33" i="2"/>
  <c r="BR33" i="2" s="1"/>
  <c r="P32" i="2"/>
  <c r="BR32" i="2" s="1"/>
  <c r="P31" i="2"/>
  <c r="BR31" i="2" s="1"/>
  <c r="P30" i="2"/>
  <c r="BR30" i="2" s="1"/>
  <c r="P29" i="2"/>
  <c r="BR29" i="2" s="1"/>
  <c r="P28" i="2"/>
  <c r="BR28" i="2" s="1"/>
  <c r="P27" i="2"/>
  <c r="BR27" i="2" s="1"/>
  <c r="P26" i="2"/>
  <c r="BR26" i="2" s="1"/>
  <c r="P25" i="2"/>
  <c r="BR25" i="2" s="1"/>
  <c r="P24" i="2"/>
  <c r="BR24" i="2" s="1"/>
  <c r="P23" i="2"/>
  <c r="BR23" i="2" s="1"/>
  <c r="P22" i="2"/>
  <c r="BR22" i="2" s="1"/>
  <c r="P21" i="2"/>
  <c r="BR21" i="2" s="1"/>
  <c r="P20" i="2"/>
  <c r="BR20" i="2" s="1"/>
  <c r="P19" i="2"/>
  <c r="BR19" i="2" s="1"/>
  <c r="P18" i="2"/>
  <c r="BR18" i="2" s="1"/>
  <c r="P17" i="2"/>
  <c r="BR17" i="2" s="1"/>
  <c r="P16" i="2"/>
  <c r="BR16" i="2" s="1"/>
  <c r="P15" i="2"/>
  <c r="BR15" i="2" s="1"/>
  <c r="P14" i="2"/>
  <c r="BR14" i="2" s="1"/>
  <c r="P13" i="2"/>
  <c r="BR13" i="2" s="1"/>
  <c r="P12" i="2"/>
  <c r="BR12" i="2" s="1"/>
  <c r="P11" i="2"/>
  <c r="BR11" i="2" s="1"/>
  <c r="P10" i="2"/>
  <c r="BR10" i="2" s="1"/>
  <c r="P9" i="2"/>
  <c r="BR9" i="2" s="1"/>
  <c r="P8" i="2"/>
  <c r="BR8" i="2" s="1"/>
  <c r="P7" i="2"/>
  <c r="BR7" i="2" s="1"/>
  <c r="P6" i="2"/>
  <c r="BR6" i="2" s="1"/>
  <c r="P5" i="2"/>
  <c r="P4" i="2"/>
  <c r="P3" i="2"/>
  <c r="M3" i="2"/>
  <c r="M98" i="2"/>
  <c r="BO98" i="2" s="1"/>
  <c r="M97" i="2"/>
  <c r="BO97" i="2" s="1"/>
  <c r="M96" i="2"/>
  <c r="BO96" i="2" s="1"/>
  <c r="M95" i="2"/>
  <c r="BO95" i="2" s="1"/>
  <c r="M94" i="2"/>
  <c r="BO94" i="2" s="1"/>
  <c r="M93" i="2"/>
  <c r="BO93" i="2" s="1"/>
  <c r="M92" i="2"/>
  <c r="BO92" i="2" s="1"/>
  <c r="M91" i="2"/>
  <c r="BO91" i="2" s="1"/>
  <c r="M90" i="2"/>
  <c r="BO90" i="2" s="1"/>
  <c r="M89" i="2"/>
  <c r="BO89" i="2" s="1"/>
  <c r="M88" i="2"/>
  <c r="BO88" i="2" s="1"/>
  <c r="M87" i="2"/>
  <c r="BO87" i="2" s="1"/>
  <c r="M86" i="2"/>
  <c r="BO86" i="2" s="1"/>
  <c r="M85" i="2"/>
  <c r="BO85" i="2" s="1"/>
  <c r="M84" i="2"/>
  <c r="BO84" i="2" s="1"/>
  <c r="M83" i="2"/>
  <c r="BO83" i="2" s="1"/>
  <c r="M82" i="2"/>
  <c r="BO82" i="2" s="1"/>
  <c r="M81" i="2"/>
  <c r="BO81" i="2" s="1"/>
  <c r="M80" i="2"/>
  <c r="BO80" i="2" s="1"/>
  <c r="M79" i="2"/>
  <c r="BO79" i="2" s="1"/>
  <c r="M78" i="2"/>
  <c r="BO78" i="2" s="1"/>
  <c r="M77" i="2"/>
  <c r="BO77" i="2" s="1"/>
  <c r="M76" i="2"/>
  <c r="BO76" i="2" s="1"/>
  <c r="M75" i="2"/>
  <c r="BO75" i="2" s="1"/>
  <c r="M74" i="2"/>
  <c r="BO74" i="2" s="1"/>
  <c r="M73" i="2"/>
  <c r="BO73" i="2" s="1"/>
  <c r="M72" i="2"/>
  <c r="BO72" i="2" s="1"/>
  <c r="M71" i="2"/>
  <c r="BO71" i="2" s="1"/>
  <c r="M70" i="2"/>
  <c r="BO70" i="2" s="1"/>
  <c r="M69" i="2"/>
  <c r="BO69" i="2" s="1"/>
  <c r="M68" i="2"/>
  <c r="BO68" i="2" s="1"/>
  <c r="M67" i="2"/>
  <c r="BO67" i="2" s="1"/>
  <c r="M66" i="2"/>
  <c r="BO66" i="2" s="1"/>
  <c r="M65" i="2"/>
  <c r="BO65" i="2" s="1"/>
  <c r="M64" i="2"/>
  <c r="BO64" i="2" s="1"/>
  <c r="M63" i="2"/>
  <c r="BO63" i="2" s="1"/>
  <c r="M62" i="2"/>
  <c r="BO62" i="2" s="1"/>
  <c r="M61" i="2"/>
  <c r="BO61" i="2" s="1"/>
  <c r="M60" i="2"/>
  <c r="BO60" i="2" s="1"/>
  <c r="M59" i="2"/>
  <c r="BO59" i="2" s="1"/>
  <c r="M58" i="2"/>
  <c r="BO58" i="2" s="1"/>
  <c r="M57" i="2"/>
  <c r="BO57" i="2" s="1"/>
  <c r="M56" i="2"/>
  <c r="BO56" i="2" s="1"/>
  <c r="M55" i="2"/>
  <c r="BO55" i="2" s="1"/>
  <c r="M54" i="2"/>
  <c r="BO54" i="2" s="1"/>
  <c r="M53" i="2"/>
  <c r="BO53" i="2" s="1"/>
  <c r="M52" i="2"/>
  <c r="BO52" i="2" s="1"/>
  <c r="M51" i="2"/>
  <c r="BO51" i="2" s="1"/>
  <c r="M50" i="2"/>
  <c r="BO50" i="2" s="1"/>
  <c r="M49" i="2"/>
  <c r="BO49" i="2" s="1"/>
  <c r="M48" i="2"/>
  <c r="BO48" i="2" s="1"/>
  <c r="M47" i="2"/>
  <c r="BO47" i="2" s="1"/>
  <c r="M46" i="2"/>
  <c r="BO46" i="2" s="1"/>
  <c r="M45" i="2"/>
  <c r="BO45" i="2" s="1"/>
  <c r="M44" i="2"/>
  <c r="BO44" i="2" s="1"/>
  <c r="M43" i="2"/>
  <c r="BO43" i="2" s="1"/>
  <c r="M42" i="2"/>
  <c r="BO42" i="2" s="1"/>
  <c r="M41" i="2"/>
  <c r="BO41" i="2" s="1"/>
  <c r="M40" i="2"/>
  <c r="BO40" i="2" s="1"/>
  <c r="M39" i="2"/>
  <c r="BO39" i="2" s="1"/>
  <c r="M38" i="2"/>
  <c r="BO38" i="2" s="1"/>
  <c r="M37" i="2"/>
  <c r="BO37" i="2" s="1"/>
  <c r="M36" i="2"/>
  <c r="BO36" i="2" s="1"/>
  <c r="M35" i="2"/>
  <c r="BO35" i="2" s="1"/>
  <c r="M34" i="2"/>
  <c r="BO34" i="2" s="1"/>
  <c r="M33" i="2"/>
  <c r="BO33" i="2" s="1"/>
  <c r="M32" i="2"/>
  <c r="BO32" i="2" s="1"/>
  <c r="M31" i="2"/>
  <c r="BO31" i="2" s="1"/>
  <c r="M30" i="2"/>
  <c r="BO30" i="2" s="1"/>
  <c r="M29" i="2"/>
  <c r="BO29" i="2" s="1"/>
  <c r="M28" i="2"/>
  <c r="BO28" i="2" s="1"/>
  <c r="M27" i="2"/>
  <c r="BO27" i="2" s="1"/>
  <c r="M26" i="2"/>
  <c r="BO26" i="2" s="1"/>
  <c r="M25" i="2"/>
  <c r="BO25" i="2" s="1"/>
  <c r="M24" i="2"/>
  <c r="BO24" i="2" s="1"/>
  <c r="M23" i="2"/>
  <c r="BO23" i="2" s="1"/>
  <c r="M22" i="2"/>
  <c r="BO22" i="2" s="1"/>
  <c r="M21" i="2"/>
  <c r="BO21" i="2" s="1"/>
  <c r="M20" i="2"/>
  <c r="BO20" i="2" s="1"/>
  <c r="M19" i="2"/>
  <c r="BO19" i="2" s="1"/>
  <c r="M18" i="2"/>
  <c r="BO18" i="2" s="1"/>
  <c r="M17" i="2"/>
  <c r="BO17" i="2" s="1"/>
  <c r="M16" i="2"/>
  <c r="BO16" i="2" s="1"/>
  <c r="M15" i="2"/>
  <c r="BO15" i="2" s="1"/>
  <c r="M14" i="2"/>
  <c r="BO14" i="2" s="1"/>
  <c r="M13" i="2"/>
  <c r="BO13" i="2" s="1"/>
  <c r="M12" i="2"/>
  <c r="BO12" i="2" s="1"/>
  <c r="M11" i="2"/>
  <c r="BO11" i="2" s="1"/>
  <c r="M10" i="2"/>
  <c r="BO10" i="2" s="1"/>
  <c r="M9" i="2"/>
  <c r="BO9" i="2" s="1"/>
  <c r="M8" i="2"/>
  <c r="BO8" i="2" s="1"/>
  <c r="M7" i="2"/>
  <c r="BO7" i="2" s="1"/>
  <c r="M6" i="2"/>
  <c r="BO6" i="2" s="1"/>
  <c r="M5" i="2"/>
  <c r="M4" i="2"/>
  <c r="AG317" i="2" l="1"/>
  <c r="AL317" i="2" s="1"/>
  <c r="D306" i="2"/>
  <c r="C303" i="2"/>
  <c r="C306" i="2"/>
  <c r="E306" i="2"/>
  <c r="S306" i="2"/>
  <c r="V306" i="2"/>
  <c r="U306" i="2"/>
  <c r="E303" i="2"/>
  <c r="J306" i="2"/>
  <c r="K306" i="2"/>
  <c r="D303" i="2"/>
  <c r="T306" i="2"/>
  <c r="O306" i="2"/>
  <c r="N306" i="2"/>
  <c r="H306" i="2"/>
  <c r="G306" i="2"/>
  <c r="Z306" i="2"/>
  <c r="L306" i="2"/>
  <c r="I306" i="2"/>
  <c r="AA306" i="2"/>
  <c r="Y306" i="2"/>
  <c r="W306" i="2"/>
  <c r="AG318" i="2" l="1"/>
  <c r="AL318" i="2" s="1"/>
  <c r="F264" i="3"/>
  <c r="G264" i="3"/>
  <c r="F263" i="3"/>
  <c r="G263" i="3"/>
  <c r="F262" i="3"/>
  <c r="G262" i="3"/>
  <c r="F3" i="3"/>
  <c r="G3" i="3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3" i="2"/>
  <c r="F4" i="2"/>
  <c r="F5" i="2"/>
  <c r="F6" i="2"/>
  <c r="BH6" i="2" s="1"/>
  <c r="BF6" i="2" s="1"/>
  <c r="F7" i="2"/>
  <c r="BH7" i="2" s="1"/>
  <c r="BF7" i="2" s="1"/>
  <c r="F8" i="2"/>
  <c r="BH8" i="2" s="1"/>
  <c r="BF8" i="2" s="1"/>
  <c r="F9" i="2"/>
  <c r="BH9" i="2" s="1"/>
  <c r="BF9" i="2" s="1"/>
  <c r="F10" i="2"/>
  <c r="BH10" i="2" s="1"/>
  <c r="BF10" i="2" s="1"/>
  <c r="F11" i="2"/>
  <c r="BH11" i="2" s="1"/>
  <c r="BF11" i="2" s="1"/>
  <c r="F12" i="2"/>
  <c r="BH12" i="2" s="1"/>
  <c r="BF12" i="2" s="1"/>
  <c r="F13" i="2"/>
  <c r="BH13" i="2" s="1"/>
  <c r="BF13" i="2" s="1"/>
  <c r="F14" i="2"/>
  <c r="BH14" i="2" s="1"/>
  <c r="BF14" i="2" s="1"/>
  <c r="F15" i="2"/>
  <c r="BH15" i="2" s="1"/>
  <c r="BF15" i="2" s="1"/>
  <c r="F16" i="2"/>
  <c r="BH16" i="2" s="1"/>
  <c r="BF16" i="2" s="1"/>
  <c r="F17" i="2"/>
  <c r="BH17" i="2" s="1"/>
  <c r="BF17" i="2" s="1"/>
  <c r="F18" i="2"/>
  <c r="BH18" i="2" s="1"/>
  <c r="BF18" i="2" s="1"/>
  <c r="F19" i="2"/>
  <c r="BH19" i="2" s="1"/>
  <c r="BF19" i="2" s="1"/>
  <c r="F20" i="2"/>
  <c r="BH20" i="2" s="1"/>
  <c r="BF20" i="2" s="1"/>
  <c r="F21" i="2"/>
  <c r="BH21" i="2" s="1"/>
  <c r="BF21" i="2" s="1"/>
  <c r="F22" i="2"/>
  <c r="BH22" i="2" s="1"/>
  <c r="BF22" i="2" s="1"/>
  <c r="F23" i="2"/>
  <c r="BH23" i="2" s="1"/>
  <c r="BF23" i="2" s="1"/>
  <c r="F24" i="2"/>
  <c r="BH24" i="2" s="1"/>
  <c r="BF24" i="2" s="1"/>
  <c r="F25" i="2"/>
  <c r="BH25" i="2" s="1"/>
  <c r="BF25" i="2" s="1"/>
  <c r="F26" i="2"/>
  <c r="BH26" i="2" s="1"/>
  <c r="BF26" i="2" s="1"/>
  <c r="F27" i="2"/>
  <c r="BH27" i="2" s="1"/>
  <c r="BF27" i="2" s="1"/>
  <c r="F28" i="2"/>
  <c r="BH28" i="2" s="1"/>
  <c r="BF28" i="2" s="1"/>
  <c r="F29" i="2"/>
  <c r="BH29" i="2" s="1"/>
  <c r="BF29" i="2" s="1"/>
  <c r="F30" i="2"/>
  <c r="BH30" i="2" s="1"/>
  <c r="BF30" i="2" s="1"/>
  <c r="F31" i="2"/>
  <c r="BH31" i="2" s="1"/>
  <c r="BF31" i="2" s="1"/>
  <c r="F32" i="2"/>
  <c r="BH32" i="2" s="1"/>
  <c r="BF32" i="2" s="1"/>
  <c r="F33" i="2"/>
  <c r="BH33" i="2" s="1"/>
  <c r="BF33" i="2" s="1"/>
  <c r="F34" i="2"/>
  <c r="BH34" i="2" s="1"/>
  <c r="BF34" i="2" s="1"/>
  <c r="F35" i="2"/>
  <c r="BH35" i="2" s="1"/>
  <c r="BF35" i="2" s="1"/>
  <c r="F36" i="2"/>
  <c r="BH36" i="2" s="1"/>
  <c r="BF36" i="2" s="1"/>
  <c r="F37" i="2"/>
  <c r="BH37" i="2" s="1"/>
  <c r="BF37" i="2" s="1"/>
  <c r="F38" i="2"/>
  <c r="BH38" i="2" s="1"/>
  <c r="BF38" i="2" s="1"/>
  <c r="F39" i="2"/>
  <c r="BH39" i="2" s="1"/>
  <c r="BF39" i="2" s="1"/>
  <c r="F40" i="2"/>
  <c r="BH40" i="2" s="1"/>
  <c r="BF40" i="2" s="1"/>
  <c r="F41" i="2"/>
  <c r="BH41" i="2" s="1"/>
  <c r="BF41" i="2" s="1"/>
  <c r="F42" i="2"/>
  <c r="BH42" i="2" s="1"/>
  <c r="BF42" i="2" s="1"/>
  <c r="F43" i="2"/>
  <c r="BH43" i="2" s="1"/>
  <c r="BF43" i="2" s="1"/>
  <c r="F44" i="2"/>
  <c r="BH44" i="2" s="1"/>
  <c r="BF44" i="2" s="1"/>
  <c r="F45" i="2"/>
  <c r="BH45" i="2" s="1"/>
  <c r="BF45" i="2" s="1"/>
  <c r="F46" i="2"/>
  <c r="BH46" i="2" s="1"/>
  <c r="BF46" i="2" s="1"/>
  <c r="F47" i="2"/>
  <c r="BH47" i="2" s="1"/>
  <c r="BF47" i="2" s="1"/>
  <c r="F48" i="2"/>
  <c r="BH48" i="2" s="1"/>
  <c r="BF48" i="2" s="1"/>
  <c r="F49" i="2"/>
  <c r="BH49" i="2" s="1"/>
  <c r="BF49" i="2" s="1"/>
  <c r="F50" i="2"/>
  <c r="BH50" i="2" s="1"/>
  <c r="BF50" i="2" s="1"/>
  <c r="F51" i="2"/>
  <c r="BH51" i="2" s="1"/>
  <c r="BF51" i="2" s="1"/>
  <c r="F52" i="2"/>
  <c r="BH52" i="2" s="1"/>
  <c r="BF52" i="2" s="1"/>
  <c r="F53" i="2"/>
  <c r="BH53" i="2" s="1"/>
  <c r="BF53" i="2" s="1"/>
  <c r="F54" i="2"/>
  <c r="BH54" i="2" s="1"/>
  <c r="BF54" i="2" s="1"/>
  <c r="F55" i="2"/>
  <c r="BH55" i="2" s="1"/>
  <c r="BF55" i="2" s="1"/>
  <c r="F56" i="2"/>
  <c r="BH56" i="2" s="1"/>
  <c r="BF56" i="2" s="1"/>
  <c r="F57" i="2"/>
  <c r="BH57" i="2" s="1"/>
  <c r="BF57" i="2" s="1"/>
  <c r="F58" i="2"/>
  <c r="BH58" i="2" s="1"/>
  <c r="BF58" i="2" s="1"/>
  <c r="F59" i="2"/>
  <c r="BH59" i="2" s="1"/>
  <c r="BF59" i="2" s="1"/>
  <c r="F60" i="2"/>
  <c r="BH60" i="2" s="1"/>
  <c r="BF60" i="2" s="1"/>
  <c r="F61" i="2"/>
  <c r="BH61" i="2" s="1"/>
  <c r="BF61" i="2" s="1"/>
  <c r="F62" i="2"/>
  <c r="BH62" i="2" s="1"/>
  <c r="BF62" i="2" s="1"/>
  <c r="F63" i="2"/>
  <c r="BH63" i="2" s="1"/>
  <c r="BF63" i="2" s="1"/>
  <c r="F64" i="2"/>
  <c r="BH64" i="2" s="1"/>
  <c r="BF64" i="2" s="1"/>
  <c r="F65" i="2"/>
  <c r="BH65" i="2" s="1"/>
  <c r="BF65" i="2" s="1"/>
  <c r="F66" i="2"/>
  <c r="BH66" i="2" s="1"/>
  <c r="BF66" i="2" s="1"/>
  <c r="F67" i="2"/>
  <c r="BH67" i="2" s="1"/>
  <c r="BF67" i="2" s="1"/>
  <c r="F68" i="2"/>
  <c r="BH68" i="2" s="1"/>
  <c r="BF68" i="2" s="1"/>
  <c r="F69" i="2"/>
  <c r="BH69" i="2" s="1"/>
  <c r="BF69" i="2" s="1"/>
  <c r="F70" i="2"/>
  <c r="BH70" i="2" s="1"/>
  <c r="BF70" i="2" s="1"/>
  <c r="F71" i="2"/>
  <c r="BH71" i="2" s="1"/>
  <c r="BF71" i="2" s="1"/>
  <c r="F72" i="2"/>
  <c r="BH72" i="2" s="1"/>
  <c r="BF72" i="2" s="1"/>
  <c r="F73" i="2"/>
  <c r="BH73" i="2" s="1"/>
  <c r="BF73" i="2" s="1"/>
  <c r="F74" i="2"/>
  <c r="BH74" i="2" s="1"/>
  <c r="BF74" i="2" s="1"/>
  <c r="F75" i="2"/>
  <c r="BH75" i="2" s="1"/>
  <c r="BF75" i="2" s="1"/>
  <c r="F76" i="2"/>
  <c r="BH76" i="2" s="1"/>
  <c r="BF76" i="2" s="1"/>
  <c r="F77" i="2"/>
  <c r="BH77" i="2" s="1"/>
  <c r="BF77" i="2" s="1"/>
  <c r="F78" i="2"/>
  <c r="BH78" i="2" s="1"/>
  <c r="BF78" i="2" s="1"/>
  <c r="F79" i="2"/>
  <c r="BH79" i="2" s="1"/>
  <c r="BF79" i="2" s="1"/>
  <c r="F80" i="2"/>
  <c r="BH80" i="2" s="1"/>
  <c r="BF80" i="2" s="1"/>
  <c r="F81" i="2"/>
  <c r="BH81" i="2" s="1"/>
  <c r="BF81" i="2" s="1"/>
  <c r="F82" i="2"/>
  <c r="BH82" i="2" s="1"/>
  <c r="BF82" i="2" s="1"/>
  <c r="F83" i="2"/>
  <c r="BH83" i="2" s="1"/>
  <c r="BF83" i="2" s="1"/>
  <c r="F84" i="2"/>
  <c r="BH84" i="2" s="1"/>
  <c r="BF84" i="2" s="1"/>
  <c r="F85" i="2"/>
  <c r="BH85" i="2" s="1"/>
  <c r="BF85" i="2" s="1"/>
  <c r="F86" i="2"/>
  <c r="BH86" i="2" s="1"/>
  <c r="BF86" i="2" s="1"/>
  <c r="F87" i="2"/>
  <c r="BH87" i="2" s="1"/>
  <c r="BF87" i="2" s="1"/>
  <c r="F88" i="2"/>
  <c r="BH88" i="2" s="1"/>
  <c r="BF88" i="2" s="1"/>
  <c r="F89" i="2"/>
  <c r="BH89" i="2" s="1"/>
  <c r="BF89" i="2" s="1"/>
  <c r="F90" i="2"/>
  <c r="BH90" i="2" s="1"/>
  <c r="BF90" i="2" s="1"/>
  <c r="F91" i="2"/>
  <c r="BH91" i="2" s="1"/>
  <c r="BF91" i="2" s="1"/>
  <c r="F92" i="2"/>
  <c r="BH92" i="2" s="1"/>
  <c r="BF92" i="2" s="1"/>
  <c r="F93" i="2"/>
  <c r="BH93" i="2" s="1"/>
  <c r="BF93" i="2" s="1"/>
  <c r="F94" i="2"/>
  <c r="BH94" i="2" s="1"/>
  <c r="BF94" i="2" s="1"/>
  <c r="F95" i="2"/>
  <c r="BH95" i="2" s="1"/>
  <c r="BF95" i="2" s="1"/>
  <c r="F96" i="2"/>
  <c r="BH96" i="2" s="1"/>
  <c r="BF96" i="2" s="1"/>
  <c r="F97" i="2"/>
  <c r="BH97" i="2" s="1"/>
  <c r="BF97" i="2" s="1"/>
  <c r="F98" i="2"/>
  <c r="BH98" i="2" s="1"/>
  <c r="BF98" i="2" s="1"/>
  <c r="F99" i="2"/>
  <c r="BH99" i="2" s="1"/>
  <c r="M99" i="2"/>
  <c r="BO99" i="2" s="1"/>
  <c r="P99" i="2"/>
  <c r="BR99" i="2" s="1"/>
  <c r="X99" i="2"/>
  <c r="BZ99" i="2" s="1"/>
  <c r="F100" i="2"/>
  <c r="BH100" i="2" s="1"/>
  <c r="M100" i="2"/>
  <c r="BO100" i="2" s="1"/>
  <c r="P100" i="2"/>
  <c r="BR100" i="2" s="1"/>
  <c r="X100" i="2"/>
  <c r="BZ100" i="2" s="1"/>
  <c r="F101" i="2"/>
  <c r="BH101" i="2" s="1"/>
  <c r="M101" i="2"/>
  <c r="BO101" i="2" s="1"/>
  <c r="P101" i="2"/>
  <c r="BR101" i="2" s="1"/>
  <c r="X101" i="2"/>
  <c r="BZ101" i="2" s="1"/>
  <c r="F102" i="2"/>
  <c r="BH102" i="2" s="1"/>
  <c r="M102" i="2"/>
  <c r="BO102" i="2" s="1"/>
  <c r="P102" i="2"/>
  <c r="BR102" i="2" s="1"/>
  <c r="X102" i="2"/>
  <c r="BZ102" i="2" s="1"/>
  <c r="F103" i="2"/>
  <c r="BH103" i="2" s="1"/>
  <c r="M103" i="2"/>
  <c r="BO103" i="2" s="1"/>
  <c r="P103" i="2"/>
  <c r="BR103" i="2" s="1"/>
  <c r="X103" i="2"/>
  <c r="BZ103" i="2" s="1"/>
  <c r="F104" i="2"/>
  <c r="BH104" i="2" s="1"/>
  <c r="M104" i="2"/>
  <c r="BO104" i="2" s="1"/>
  <c r="P104" i="2"/>
  <c r="BR104" i="2" s="1"/>
  <c r="X104" i="2"/>
  <c r="BZ104" i="2" s="1"/>
  <c r="F105" i="2"/>
  <c r="BH105" i="2" s="1"/>
  <c r="M105" i="2"/>
  <c r="BO105" i="2" s="1"/>
  <c r="P105" i="2"/>
  <c r="BR105" i="2" s="1"/>
  <c r="X105" i="2"/>
  <c r="BZ105" i="2" s="1"/>
  <c r="F106" i="2"/>
  <c r="BH106" i="2" s="1"/>
  <c r="M106" i="2"/>
  <c r="BO106" i="2" s="1"/>
  <c r="P106" i="2"/>
  <c r="BR106" i="2" s="1"/>
  <c r="X106" i="2"/>
  <c r="BZ106" i="2" s="1"/>
  <c r="F107" i="2"/>
  <c r="BH107" i="2" s="1"/>
  <c r="M107" i="2"/>
  <c r="BO107" i="2" s="1"/>
  <c r="P107" i="2"/>
  <c r="BR107" i="2" s="1"/>
  <c r="X107" i="2"/>
  <c r="BZ107" i="2" s="1"/>
  <c r="F108" i="2"/>
  <c r="BH108" i="2" s="1"/>
  <c r="M108" i="2"/>
  <c r="BO108" i="2" s="1"/>
  <c r="P108" i="2"/>
  <c r="BR108" i="2" s="1"/>
  <c r="X108" i="2"/>
  <c r="BZ108" i="2" s="1"/>
  <c r="F109" i="2"/>
  <c r="BH109" i="2" s="1"/>
  <c r="M109" i="2"/>
  <c r="BO109" i="2" s="1"/>
  <c r="P109" i="2"/>
  <c r="BR109" i="2" s="1"/>
  <c r="X109" i="2"/>
  <c r="BZ109" i="2" s="1"/>
  <c r="F110" i="2"/>
  <c r="BH110" i="2" s="1"/>
  <c r="M110" i="2"/>
  <c r="BO110" i="2" s="1"/>
  <c r="P110" i="2"/>
  <c r="BR110" i="2" s="1"/>
  <c r="X110" i="2"/>
  <c r="BZ110" i="2" s="1"/>
  <c r="F111" i="2"/>
  <c r="BH111" i="2" s="1"/>
  <c r="M111" i="2"/>
  <c r="BO111" i="2" s="1"/>
  <c r="P111" i="2"/>
  <c r="BR111" i="2" s="1"/>
  <c r="X111" i="2"/>
  <c r="BZ111" i="2" s="1"/>
  <c r="F112" i="2"/>
  <c r="BH112" i="2" s="1"/>
  <c r="M112" i="2"/>
  <c r="BO112" i="2" s="1"/>
  <c r="P112" i="2"/>
  <c r="BR112" i="2" s="1"/>
  <c r="X112" i="2"/>
  <c r="BZ112" i="2" s="1"/>
  <c r="F113" i="2"/>
  <c r="BH113" i="2" s="1"/>
  <c r="BF113" i="2" s="1"/>
  <c r="M113" i="2"/>
  <c r="BO113" i="2" s="1"/>
  <c r="P113" i="2"/>
  <c r="BR113" i="2" s="1"/>
  <c r="X113" i="2"/>
  <c r="BZ113" i="2" s="1"/>
  <c r="F114" i="2"/>
  <c r="BH114" i="2" s="1"/>
  <c r="M114" i="2"/>
  <c r="BO114" i="2" s="1"/>
  <c r="P114" i="2"/>
  <c r="BR114" i="2" s="1"/>
  <c r="X114" i="2"/>
  <c r="BZ114" i="2" s="1"/>
  <c r="F115" i="2"/>
  <c r="BH115" i="2" s="1"/>
  <c r="M115" i="2"/>
  <c r="BO115" i="2" s="1"/>
  <c r="P115" i="2"/>
  <c r="BR115" i="2" s="1"/>
  <c r="X115" i="2"/>
  <c r="BZ115" i="2" s="1"/>
  <c r="F116" i="2"/>
  <c r="BH116" i="2" s="1"/>
  <c r="M116" i="2"/>
  <c r="BO116" i="2" s="1"/>
  <c r="P116" i="2"/>
  <c r="BR116" i="2" s="1"/>
  <c r="X116" i="2"/>
  <c r="BZ116" i="2" s="1"/>
  <c r="F117" i="2"/>
  <c r="BH117" i="2" s="1"/>
  <c r="M117" i="2"/>
  <c r="BO117" i="2" s="1"/>
  <c r="P117" i="2"/>
  <c r="BR117" i="2" s="1"/>
  <c r="X117" i="2"/>
  <c r="BZ117" i="2" s="1"/>
  <c r="F118" i="2"/>
  <c r="BH118" i="2" s="1"/>
  <c r="BF118" i="2" s="1"/>
  <c r="M118" i="2"/>
  <c r="BO118" i="2" s="1"/>
  <c r="P118" i="2"/>
  <c r="BR118" i="2" s="1"/>
  <c r="X118" i="2"/>
  <c r="BZ118" i="2" s="1"/>
  <c r="F119" i="2"/>
  <c r="BH119" i="2" s="1"/>
  <c r="M119" i="2"/>
  <c r="BO119" i="2" s="1"/>
  <c r="P119" i="2"/>
  <c r="BR119" i="2" s="1"/>
  <c r="X119" i="2"/>
  <c r="BZ119" i="2" s="1"/>
  <c r="F120" i="2"/>
  <c r="BH120" i="2" s="1"/>
  <c r="M120" i="2"/>
  <c r="BO120" i="2" s="1"/>
  <c r="P120" i="2"/>
  <c r="BR120" i="2" s="1"/>
  <c r="X120" i="2"/>
  <c r="BZ120" i="2" s="1"/>
  <c r="F121" i="2"/>
  <c r="BH121" i="2" s="1"/>
  <c r="M121" i="2"/>
  <c r="BO121" i="2" s="1"/>
  <c r="P121" i="2"/>
  <c r="BR121" i="2" s="1"/>
  <c r="X121" i="2"/>
  <c r="BZ121" i="2" s="1"/>
  <c r="F122" i="2"/>
  <c r="BH122" i="2" s="1"/>
  <c r="M122" i="2"/>
  <c r="BO122" i="2" s="1"/>
  <c r="P122" i="2"/>
  <c r="BR122" i="2" s="1"/>
  <c r="X122" i="2"/>
  <c r="BZ122" i="2" s="1"/>
  <c r="F123" i="2"/>
  <c r="BH123" i="2" s="1"/>
  <c r="BF123" i="2" s="1"/>
  <c r="M123" i="2"/>
  <c r="BO123" i="2" s="1"/>
  <c r="P123" i="2"/>
  <c r="BR123" i="2" s="1"/>
  <c r="X123" i="2"/>
  <c r="BZ123" i="2" s="1"/>
  <c r="F124" i="2"/>
  <c r="BH124" i="2" s="1"/>
  <c r="M124" i="2"/>
  <c r="BO124" i="2" s="1"/>
  <c r="P124" i="2"/>
  <c r="BR124" i="2" s="1"/>
  <c r="X124" i="2"/>
  <c r="BZ124" i="2" s="1"/>
  <c r="F125" i="2"/>
  <c r="BH125" i="2" s="1"/>
  <c r="M125" i="2"/>
  <c r="BO125" i="2" s="1"/>
  <c r="P125" i="2"/>
  <c r="BR125" i="2" s="1"/>
  <c r="X125" i="2"/>
  <c r="BZ125" i="2" s="1"/>
  <c r="F126" i="2"/>
  <c r="BH126" i="2" s="1"/>
  <c r="M126" i="2"/>
  <c r="BO126" i="2" s="1"/>
  <c r="P126" i="2"/>
  <c r="BR126" i="2" s="1"/>
  <c r="X126" i="2"/>
  <c r="BZ126" i="2" s="1"/>
  <c r="F127" i="2"/>
  <c r="BH127" i="2" s="1"/>
  <c r="M127" i="2"/>
  <c r="BO127" i="2" s="1"/>
  <c r="P127" i="2"/>
  <c r="BR127" i="2" s="1"/>
  <c r="X127" i="2"/>
  <c r="BZ127" i="2" s="1"/>
  <c r="F128" i="2"/>
  <c r="BH128" i="2" s="1"/>
  <c r="BF128" i="2" s="1"/>
  <c r="M128" i="2"/>
  <c r="BO128" i="2" s="1"/>
  <c r="P128" i="2"/>
  <c r="BR128" i="2" s="1"/>
  <c r="X128" i="2"/>
  <c r="BZ128" i="2" s="1"/>
  <c r="F129" i="2"/>
  <c r="BH129" i="2" s="1"/>
  <c r="M129" i="2"/>
  <c r="BO129" i="2" s="1"/>
  <c r="P129" i="2"/>
  <c r="BR129" i="2" s="1"/>
  <c r="X129" i="2"/>
  <c r="BZ129" i="2" s="1"/>
  <c r="F130" i="2"/>
  <c r="BH130" i="2" s="1"/>
  <c r="M130" i="2"/>
  <c r="BO130" i="2" s="1"/>
  <c r="P130" i="2"/>
  <c r="BR130" i="2" s="1"/>
  <c r="X130" i="2"/>
  <c r="BZ130" i="2" s="1"/>
  <c r="F131" i="2"/>
  <c r="BH131" i="2" s="1"/>
  <c r="M131" i="2"/>
  <c r="BO131" i="2" s="1"/>
  <c r="P131" i="2"/>
  <c r="BR131" i="2" s="1"/>
  <c r="X131" i="2"/>
  <c r="BZ131" i="2" s="1"/>
  <c r="F132" i="2"/>
  <c r="BH132" i="2" s="1"/>
  <c r="M132" i="2"/>
  <c r="BO132" i="2" s="1"/>
  <c r="P132" i="2"/>
  <c r="BR132" i="2" s="1"/>
  <c r="X132" i="2"/>
  <c r="BZ132" i="2" s="1"/>
  <c r="F133" i="2"/>
  <c r="BH133" i="2" s="1"/>
  <c r="BF133" i="2" s="1"/>
  <c r="M133" i="2"/>
  <c r="BO133" i="2" s="1"/>
  <c r="P133" i="2"/>
  <c r="BR133" i="2" s="1"/>
  <c r="X133" i="2"/>
  <c r="BZ133" i="2" s="1"/>
  <c r="F134" i="2"/>
  <c r="M134" i="2"/>
  <c r="P134" i="2"/>
  <c r="X134" i="2"/>
  <c r="F135" i="2"/>
  <c r="M135" i="2"/>
  <c r="P135" i="2"/>
  <c r="X135" i="2"/>
  <c r="F136" i="2"/>
  <c r="M136" i="2"/>
  <c r="P136" i="2"/>
  <c r="X136" i="2"/>
  <c r="F137" i="2"/>
  <c r="M137" i="2"/>
  <c r="P137" i="2"/>
  <c r="X137" i="2"/>
  <c r="F138" i="2"/>
  <c r="M138" i="2"/>
  <c r="P138" i="2"/>
  <c r="X138" i="2"/>
  <c r="F139" i="2"/>
  <c r="M139" i="2"/>
  <c r="P139" i="2"/>
  <c r="X139" i="2"/>
  <c r="F140" i="2"/>
  <c r="M140" i="2"/>
  <c r="P140" i="2"/>
  <c r="X140" i="2"/>
  <c r="F141" i="2"/>
  <c r="M141" i="2"/>
  <c r="P141" i="2"/>
  <c r="X141" i="2"/>
  <c r="F142" i="2"/>
  <c r="M142" i="2"/>
  <c r="P142" i="2"/>
  <c r="X142" i="2"/>
  <c r="F143" i="2"/>
  <c r="M143" i="2"/>
  <c r="P143" i="2"/>
  <c r="X143" i="2"/>
  <c r="F144" i="2"/>
  <c r="M144" i="2"/>
  <c r="P144" i="2"/>
  <c r="X144" i="2"/>
  <c r="F145" i="2"/>
  <c r="M145" i="2"/>
  <c r="P145" i="2"/>
  <c r="X145" i="2"/>
  <c r="F146" i="2"/>
  <c r="M146" i="2"/>
  <c r="P146" i="2"/>
  <c r="X146" i="2"/>
  <c r="F147" i="2"/>
  <c r="M147" i="2"/>
  <c r="P147" i="2"/>
  <c r="X147" i="2"/>
  <c r="F148" i="2"/>
  <c r="M148" i="2"/>
  <c r="P148" i="2"/>
  <c r="X148" i="2"/>
  <c r="F149" i="2"/>
  <c r="M149" i="2"/>
  <c r="P149" i="2"/>
  <c r="X149" i="2"/>
  <c r="F150" i="2"/>
  <c r="M150" i="2"/>
  <c r="P150" i="2"/>
  <c r="X150" i="2"/>
  <c r="F151" i="2"/>
  <c r="BH151" i="2" s="1"/>
  <c r="M151" i="2"/>
  <c r="BO151" i="2" s="1"/>
  <c r="P151" i="2"/>
  <c r="BR151" i="2" s="1"/>
  <c r="X151" i="2"/>
  <c r="BZ151" i="2" s="1"/>
  <c r="F152" i="2"/>
  <c r="BH152" i="2" s="1"/>
  <c r="M152" i="2"/>
  <c r="BO152" i="2" s="1"/>
  <c r="P152" i="2"/>
  <c r="BR152" i="2" s="1"/>
  <c r="X152" i="2"/>
  <c r="BZ152" i="2" s="1"/>
  <c r="F153" i="2"/>
  <c r="BH153" i="2" s="1"/>
  <c r="M153" i="2"/>
  <c r="BO153" i="2" s="1"/>
  <c r="P153" i="2"/>
  <c r="BR153" i="2" s="1"/>
  <c r="X153" i="2"/>
  <c r="BZ153" i="2" s="1"/>
  <c r="F154" i="2"/>
  <c r="BH154" i="2" s="1"/>
  <c r="M154" i="2"/>
  <c r="BO154" i="2" s="1"/>
  <c r="P154" i="2"/>
  <c r="BR154" i="2" s="1"/>
  <c r="X154" i="2"/>
  <c r="BZ154" i="2" s="1"/>
  <c r="F155" i="2"/>
  <c r="BH155" i="2" s="1"/>
  <c r="M155" i="2"/>
  <c r="BO155" i="2" s="1"/>
  <c r="P155" i="2"/>
  <c r="BR155" i="2" s="1"/>
  <c r="X155" i="2"/>
  <c r="BZ155" i="2" s="1"/>
  <c r="F156" i="2"/>
  <c r="BH156" i="2" s="1"/>
  <c r="M156" i="2"/>
  <c r="BO156" i="2" s="1"/>
  <c r="P156" i="2"/>
  <c r="BR156" i="2" s="1"/>
  <c r="X156" i="2"/>
  <c r="BZ156" i="2" s="1"/>
  <c r="F157" i="2"/>
  <c r="BH157" i="2" s="1"/>
  <c r="M157" i="2"/>
  <c r="BO157" i="2" s="1"/>
  <c r="P157" i="2"/>
  <c r="BR157" i="2" s="1"/>
  <c r="X157" i="2"/>
  <c r="BZ157" i="2" s="1"/>
  <c r="F158" i="2"/>
  <c r="BH158" i="2" s="1"/>
  <c r="M158" i="2"/>
  <c r="BO158" i="2" s="1"/>
  <c r="P158" i="2"/>
  <c r="BR158" i="2" s="1"/>
  <c r="X158" i="2"/>
  <c r="BZ158" i="2" s="1"/>
  <c r="F159" i="2"/>
  <c r="BH159" i="2" s="1"/>
  <c r="M159" i="2"/>
  <c r="BO159" i="2" s="1"/>
  <c r="P159" i="2"/>
  <c r="BR159" i="2" s="1"/>
  <c r="X159" i="2"/>
  <c r="BZ159" i="2" s="1"/>
  <c r="F160" i="2"/>
  <c r="BH160" i="2" s="1"/>
  <c r="M160" i="2"/>
  <c r="BO160" i="2" s="1"/>
  <c r="P160" i="2"/>
  <c r="BR160" i="2" s="1"/>
  <c r="X160" i="2"/>
  <c r="BZ160" i="2" s="1"/>
  <c r="F161" i="2"/>
  <c r="BH161" i="2" s="1"/>
  <c r="M161" i="2"/>
  <c r="BO161" i="2" s="1"/>
  <c r="P161" i="2"/>
  <c r="BR161" i="2" s="1"/>
  <c r="X161" i="2"/>
  <c r="BZ161" i="2" s="1"/>
  <c r="F162" i="2"/>
  <c r="BH162" i="2" s="1"/>
  <c r="M162" i="2"/>
  <c r="BO162" i="2" s="1"/>
  <c r="P162" i="2"/>
  <c r="BR162" i="2" s="1"/>
  <c r="X162" i="2"/>
  <c r="BZ162" i="2" s="1"/>
  <c r="F163" i="2"/>
  <c r="BH163" i="2" s="1"/>
  <c r="M163" i="2"/>
  <c r="BO163" i="2" s="1"/>
  <c r="P163" i="2"/>
  <c r="BR163" i="2" s="1"/>
  <c r="X163" i="2"/>
  <c r="BZ163" i="2" s="1"/>
  <c r="F164" i="2"/>
  <c r="BH164" i="2" s="1"/>
  <c r="M164" i="2"/>
  <c r="BO164" i="2" s="1"/>
  <c r="P164" i="2"/>
  <c r="BR164" i="2" s="1"/>
  <c r="X164" i="2"/>
  <c r="BZ164" i="2" s="1"/>
  <c r="F165" i="2"/>
  <c r="BH165" i="2" s="1"/>
  <c r="M165" i="2"/>
  <c r="BO165" i="2" s="1"/>
  <c r="P165" i="2"/>
  <c r="BR165" i="2" s="1"/>
  <c r="X165" i="2"/>
  <c r="BZ165" i="2" s="1"/>
  <c r="F166" i="2"/>
  <c r="BH166" i="2" s="1"/>
  <c r="M166" i="2"/>
  <c r="BO166" i="2" s="1"/>
  <c r="P166" i="2"/>
  <c r="BR166" i="2" s="1"/>
  <c r="X166" i="2"/>
  <c r="BZ166" i="2" s="1"/>
  <c r="F167" i="2"/>
  <c r="BH167" i="2" s="1"/>
  <c r="M167" i="2"/>
  <c r="BO167" i="2" s="1"/>
  <c r="P167" i="2"/>
  <c r="BR167" i="2" s="1"/>
  <c r="X167" i="2"/>
  <c r="BZ167" i="2" s="1"/>
  <c r="F168" i="2"/>
  <c r="BH168" i="2" s="1"/>
  <c r="M168" i="2"/>
  <c r="BO168" i="2" s="1"/>
  <c r="P168" i="2"/>
  <c r="BR168" i="2" s="1"/>
  <c r="X168" i="2"/>
  <c r="BZ168" i="2" s="1"/>
  <c r="F169" i="2"/>
  <c r="BH169" i="2" s="1"/>
  <c r="M169" i="2"/>
  <c r="BO169" i="2" s="1"/>
  <c r="P169" i="2"/>
  <c r="BR169" i="2" s="1"/>
  <c r="X169" i="2"/>
  <c r="BZ169" i="2" s="1"/>
  <c r="F170" i="2"/>
  <c r="BH170" i="2" s="1"/>
  <c r="M170" i="2"/>
  <c r="BO170" i="2" s="1"/>
  <c r="P170" i="2"/>
  <c r="BR170" i="2" s="1"/>
  <c r="X170" i="2"/>
  <c r="BZ170" i="2" s="1"/>
  <c r="F171" i="2"/>
  <c r="BH171" i="2" s="1"/>
  <c r="M171" i="2"/>
  <c r="BO171" i="2" s="1"/>
  <c r="P171" i="2"/>
  <c r="BR171" i="2" s="1"/>
  <c r="X171" i="2"/>
  <c r="BZ171" i="2" s="1"/>
  <c r="F172" i="2"/>
  <c r="BH172" i="2" s="1"/>
  <c r="M172" i="2"/>
  <c r="BO172" i="2" s="1"/>
  <c r="P172" i="2"/>
  <c r="BR172" i="2" s="1"/>
  <c r="X172" i="2"/>
  <c r="BZ172" i="2" s="1"/>
  <c r="F173" i="2"/>
  <c r="BH173" i="2" s="1"/>
  <c r="M173" i="2"/>
  <c r="BO173" i="2" s="1"/>
  <c r="P173" i="2"/>
  <c r="BR173" i="2" s="1"/>
  <c r="X173" i="2"/>
  <c r="BZ173" i="2" s="1"/>
  <c r="F174" i="2"/>
  <c r="BH174" i="2" s="1"/>
  <c r="M174" i="2"/>
  <c r="BO174" i="2" s="1"/>
  <c r="P174" i="2"/>
  <c r="BR174" i="2" s="1"/>
  <c r="X174" i="2"/>
  <c r="BZ174" i="2" s="1"/>
  <c r="F175" i="2"/>
  <c r="BH175" i="2" s="1"/>
  <c r="M175" i="2"/>
  <c r="BO175" i="2" s="1"/>
  <c r="P175" i="2"/>
  <c r="BR175" i="2" s="1"/>
  <c r="X175" i="2"/>
  <c r="BZ175" i="2" s="1"/>
  <c r="F176" i="2"/>
  <c r="BH176" i="2" s="1"/>
  <c r="M176" i="2"/>
  <c r="BO176" i="2" s="1"/>
  <c r="P176" i="2"/>
  <c r="BR176" i="2" s="1"/>
  <c r="X176" i="2"/>
  <c r="BZ176" i="2" s="1"/>
  <c r="F177" i="2"/>
  <c r="BH177" i="2" s="1"/>
  <c r="M177" i="2"/>
  <c r="BO177" i="2" s="1"/>
  <c r="P177" i="2"/>
  <c r="BR177" i="2" s="1"/>
  <c r="X177" i="2"/>
  <c r="BZ177" i="2" s="1"/>
  <c r="F178" i="2"/>
  <c r="BH178" i="2" s="1"/>
  <c r="M178" i="2"/>
  <c r="BO178" i="2" s="1"/>
  <c r="P178" i="2"/>
  <c r="BR178" i="2" s="1"/>
  <c r="X178" i="2"/>
  <c r="BZ178" i="2" s="1"/>
  <c r="F179" i="2"/>
  <c r="BH179" i="2" s="1"/>
  <c r="M179" i="2"/>
  <c r="BO179" i="2" s="1"/>
  <c r="P179" i="2"/>
  <c r="BR179" i="2" s="1"/>
  <c r="X179" i="2"/>
  <c r="BZ179" i="2" s="1"/>
  <c r="F180" i="2"/>
  <c r="BH180" i="2" s="1"/>
  <c r="M180" i="2"/>
  <c r="BO180" i="2" s="1"/>
  <c r="P180" i="2"/>
  <c r="BR180" i="2" s="1"/>
  <c r="X180" i="2"/>
  <c r="BZ180" i="2" s="1"/>
  <c r="F181" i="2"/>
  <c r="BH181" i="2" s="1"/>
  <c r="M181" i="2"/>
  <c r="BO181" i="2" s="1"/>
  <c r="P181" i="2"/>
  <c r="BR181" i="2" s="1"/>
  <c r="X181" i="2"/>
  <c r="BZ181" i="2" s="1"/>
  <c r="F182" i="2"/>
  <c r="BH182" i="2" s="1"/>
  <c r="M182" i="2"/>
  <c r="BO182" i="2" s="1"/>
  <c r="P182" i="2"/>
  <c r="BR182" i="2" s="1"/>
  <c r="X182" i="2"/>
  <c r="BZ182" i="2" s="1"/>
  <c r="F183" i="2"/>
  <c r="BH183" i="2" s="1"/>
  <c r="M183" i="2"/>
  <c r="BO183" i="2" s="1"/>
  <c r="P183" i="2"/>
  <c r="BR183" i="2" s="1"/>
  <c r="X183" i="2"/>
  <c r="BZ183" i="2" s="1"/>
  <c r="F184" i="2"/>
  <c r="BH184" i="2" s="1"/>
  <c r="M184" i="2"/>
  <c r="BO184" i="2" s="1"/>
  <c r="P184" i="2"/>
  <c r="BR184" i="2" s="1"/>
  <c r="X184" i="2"/>
  <c r="BZ184" i="2" s="1"/>
  <c r="F185" i="2"/>
  <c r="BH185" i="2" s="1"/>
  <c r="M185" i="2"/>
  <c r="BO185" i="2" s="1"/>
  <c r="P185" i="2"/>
  <c r="BR185" i="2" s="1"/>
  <c r="X185" i="2"/>
  <c r="BZ185" i="2" s="1"/>
  <c r="F186" i="2"/>
  <c r="BH186" i="2" s="1"/>
  <c r="M186" i="2"/>
  <c r="BO186" i="2" s="1"/>
  <c r="P186" i="2"/>
  <c r="BR186" i="2" s="1"/>
  <c r="X186" i="2"/>
  <c r="BZ186" i="2" s="1"/>
  <c r="F187" i="2"/>
  <c r="BH187" i="2" s="1"/>
  <c r="M187" i="2"/>
  <c r="BO187" i="2" s="1"/>
  <c r="P187" i="2"/>
  <c r="BR187" i="2" s="1"/>
  <c r="X187" i="2"/>
  <c r="BZ187" i="2" s="1"/>
  <c r="F188" i="2"/>
  <c r="BH188" i="2" s="1"/>
  <c r="M188" i="2"/>
  <c r="BO188" i="2" s="1"/>
  <c r="P188" i="2"/>
  <c r="BR188" i="2" s="1"/>
  <c r="X188" i="2"/>
  <c r="BZ188" i="2" s="1"/>
  <c r="F189" i="2"/>
  <c r="BH189" i="2" s="1"/>
  <c r="M189" i="2"/>
  <c r="BO189" i="2" s="1"/>
  <c r="P189" i="2"/>
  <c r="BR189" i="2" s="1"/>
  <c r="X189" i="2"/>
  <c r="BZ189" i="2" s="1"/>
  <c r="F190" i="2"/>
  <c r="BH190" i="2" s="1"/>
  <c r="M190" i="2"/>
  <c r="BO190" i="2" s="1"/>
  <c r="P190" i="2"/>
  <c r="BR190" i="2" s="1"/>
  <c r="X190" i="2"/>
  <c r="BZ190" i="2" s="1"/>
  <c r="F191" i="2"/>
  <c r="BH191" i="2" s="1"/>
  <c r="M191" i="2"/>
  <c r="BO191" i="2" s="1"/>
  <c r="P191" i="2"/>
  <c r="BR191" i="2" s="1"/>
  <c r="X191" i="2"/>
  <c r="BZ191" i="2" s="1"/>
  <c r="F192" i="2"/>
  <c r="BH192" i="2" s="1"/>
  <c r="M192" i="2"/>
  <c r="BO192" i="2" s="1"/>
  <c r="P192" i="2"/>
  <c r="BR192" i="2" s="1"/>
  <c r="X192" i="2"/>
  <c r="BZ192" i="2" s="1"/>
  <c r="F193" i="2"/>
  <c r="BH193" i="2" s="1"/>
  <c r="M193" i="2"/>
  <c r="BO193" i="2" s="1"/>
  <c r="P193" i="2"/>
  <c r="BR193" i="2" s="1"/>
  <c r="X193" i="2"/>
  <c r="BZ193" i="2" s="1"/>
  <c r="F194" i="2"/>
  <c r="BH194" i="2" s="1"/>
  <c r="M194" i="2"/>
  <c r="BO194" i="2" s="1"/>
  <c r="P194" i="2"/>
  <c r="BR194" i="2" s="1"/>
  <c r="X194" i="2"/>
  <c r="BZ194" i="2" s="1"/>
  <c r="F195" i="2"/>
  <c r="BH195" i="2" s="1"/>
  <c r="M195" i="2"/>
  <c r="BO195" i="2" s="1"/>
  <c r="P195" i="2"/>
  <c r="BR195" i="2" s="1"/>
  <c r="X195" i="2"/>
  <c r="BZ195" i="2" s="1"/>
  <c r="F196" i="2"/>
  <c r="BH196" i="2" s="1"/>
  <c r="M196" i="2"/>
  <c r="BO196" i="2" s="1"/>
  <c r="P196" i="2"/>
  <c r="BR196" i="2" s="1"/>
  <c r="X196" i="2"/>
  <c r="BZ196" i="2" s="1"/>
  <c r="F197" i="2"/>
  <c r="BH197" i="2" s="1"/>
  <c r="M197" i="2"/>
  <c r="BO197" i="2" s="1"/>
  <c r="P197" i="2"/>
  <c r="BR197" i="2" s="1"/>
  <c r="X197" i="2"/>
  <c r="BZ197" i="2" s="1"/>
  <c r="F198" i="2"/>
  <c r="BH198" i="2" s="1"/>
  <c r="M198" i="2"/>
  <c r="BO198" i="2" s="1"/>
  <c r="P198" i="2"/>
  <c r="BR198" i="2" s="1"/>
  <c r="X198" i="2"/>
  <c r="BZ198" i="2" s="1"/>
  <c r="F199" i="2"/>
  <c r="BH199" i="2" s="1"/>
  <c r="M199" i="2"/>
  <c r="BO199" i="2" s="1"/>
  <c r="P199" i="2"/>
  <c r="BR199" i="2" s="1"/>
  <c r="X199" i="2"/>
  <c r="BZ199" i="2" s="1"/>
  <c r="F200" i="2"/>
  <c r="BH200" i="2" s="1"/>
  <c r="M200" i="2"/>
  <c r="BO200" i="2" s="1"/>
  <c r="P200" i="2"/>
  <c r="BR200" i="2" s="1"/>
  <c r="X200" i="2"/>
  <c r="BZ200" i="2" s="1"/>
  <c r="F201" i="2"/>
  <c r="BH201" i="2" s="1"/>
  <c r="M201" i="2"/>
  <c r="BO201" i="2" s="1"/>
  <c r="P201" i="2"/>
  <c r="BR201" i="2" s="1"/>
  <c r="X201" i="2"/>
  <c r="BZ201" i="2" s="1"/>
  <c r="F202" i="2"/>
  <c r="BH202" i="2" s="1"/>
  <c r="M202" i="2"/>
  <c r="BO202" i="2" s="1"/>
  <c r="P202" i="2"/>
  <c r="BR202" i="2" s="1"/>
  <c r="X202" i="2"/>
  <c r="BZ202" i="2" s="1"/>
  <c r="F203" i="2"/>
  <c r="BH203" i="2" s="1"/>
  <c r="M203" i="2"/>
  <c r="BO203" i="2" s="1"/>
  <c r="P203" i="2"/>
  <c r="BR203" i="2" s="1"/>
  <c r="X203" i="2"/>
  <c r="BZ203" i="2" s="1"/>
  <c r="F204" i="2"/>
  <c r="BH204" i="2" s="1"/>
  <c r="M204" i="2"/>
  <c r="BO204" i="2" s="1"/>
  <c r="P204" i="2"/>
  <c r="BR204" i="2" s="1"/>
  <c r="X204" i="2"/>
  <c r="BZ204" i="2" s="1"/>
  <c r="F205" i="2"/>
  <c r="BH205" i="2" s="1"/>
  <c r="M205" i="2"/>
  <c r="BO205" i="2" s="1"/>
  <c r="P205" i="2"/>
  <c r="BR205" i="2" s="1"/>
  <c r="X205" i="2"/>
  <c r="BZ205" i="2" s="1"/>
  <c r="F206" i="2"/>
  <c r="BH206" i="2" s="1"/>
  <c r="M206" i="2"/>
  <c r="BO206" i="2" s="1"/>
  <c r="P206" i="2"/>
  <c r="BR206" i="2" s="1"/>
  <c r="X206" i="2"/>
  <c r="BZ206" i="2" s="1"/>
  <c r="F207" i="2"/>
  <c r="BH207" i="2" s="1"/>
  <c r="M207" i="2"/>
  <c r="BO207" i="2" s="1"/>
  <c r="P207" i="2"/>
  <c r="BR207" i="2" s="1"/>
  <c r="X207" i="2"/>
  <c r="BZ207" i="2" s="1"/>
  <c r="F208" i="2"/>
  <c r="BH208" i="2" s="1"/>
  <c r="M208" i="2"/>
  <c r="BO208" i="2" s="1"/>
  <c r="P208" i="2"/>
  <c r="BR208" i="2" s="1"/>
  <c r="X208" i="2"/>
  <c r="BZ208" i="2" s="1"/>
  <c r="F209" i="2"/>
  <c r="BH209" i="2" s="1"/>
  <c r="M209" i="2"/>
  <c r="BO209" i="2" s="1"/>
  <c r="P209" i="2"/>
  <c r="BR209" i="2" s="1"/>
  <c r="X209" i="2"/>
  <c r="BZ209" i="2" s="1"/>
  <c r="F210" i="2"/>
  <c r="BH210" i="2" s="1"/>
  <c r="M210" i="2"/>
  <c r="BO210" i="2" s="1"/>
  <c r="P210" i="2"/>
  <c r="BR210" i="2" s="1"/>
  <c r="X210" i="2"/>
  <c r="BZ210" i="2" s="1"/>
  <c r="F211" i="2"/>
  <c r="BH211" i="2" s="1"/>
  <c r="M211" i="2"/>
  <c r="BO211" i="2" s="1"/>
  <c r="P211" i="2"/>
  <c r="BR211" i="2" s="1"/>
  <c r="X211" i="2"/>
  <c r="BZ211" i="2" s="1"/>
  <c r="F212" i="2"/>
  <c r="BH212" i="2" s="1"/>
  <c r="M212" i="2"/>
  <c r="BO212" i="2" s="1"/>
  <c r="P212" i="2"/>
  <c r="BR212" i="2" s="1"/>
  <c r="X212" i="2"/>
  <c r="BZ212" i="2" s="1"/>
  <c r="F213" i="2"/>
  <c r="BH213" i="2" s="1"/>
  <c r="M213" i="2"/>
  <c r="BO213" i="2" s="1"/>
  <c r="P213" i="2"/>
  <c r="BR213" i="2" s="1"/>
  <c r="X213" i="2"/>
  <c r="BZ213" i="2" s="1"/>
  <c r="F214" i="2"/>
  <c r="BH214" i="2" s="1"/>
  <c r="M214" i="2"/>
  <c r="BO214" i="2" s="1"/>
  <c r="P214" i="2"/>
  <c r="BR214" i="2" s="1"/>
  <c r="X214" i="2"/>
  <c r="BZ214" i="2" s="1"/>
  <c r="F215" i="2"/>
  <c r="BH215" i="2" s="1"/>
  <c r="M215" i="2"/>
  <c r="BO215" i="2" s="1"/>
  <c r="P215" i="2"/>
  <c r="BR215" i="2" s="1"/>
  <c r="X215" i="2"/>
  <c r="BZ215" i="2" s="1"/>
  <c r="F216" i="2"/>
  <c r="BH216" i="2" s="1"/>
  <c r="M216" i="2"/>
  <c r="BO216" i="2" s="1"/>
  <c r="P216" i="2"/>
  <c r="BR216" i="2" s="1"/>
  <c r="X216" i="2"/>
  <c r="BZ216" i="2" s="1"/>
  <c r="F217" i="2"/>
  <c r="BH217" i="2" s="1"/>
  <c r="M217" i="2"/>
  <c r="BO217" i="2" s="1"/>
  <c r="P217" i="2"/>
  <c r="BR217" i="2" s="1"/>
  <c r="X217" i="2"/>
  <c r="BZ217" i="2" s="1"/>
  <c r="F218" i="2"/>
  <c r="BH218" i="2" s="1"/>
  <c r="BF218" i="2" s="1"/>
  <c r="M218" i="2"/>
  <c r="BO218" i="2" s="1"/>
  <c r="P218" i="2"/>
  <c r="BR218" i="2" s="1"/>
  <c r="X218" i="2"/>
  <c r="BZ218" i="2" s="1"/>
  <c r="F219" i="2"/>
  <c r="BH219" i="2" s="1"/>
  <c r="M219" i="2"/>
  <c r="BO219" i="2" s="1"/>
  <c r="P219" i="2"/>
  <c r="BR219" i="2" s="1"/>
  <c r="X219" i="2"/>
  <c r="BZ219" i="2" s="1"/>
  <c r="F220" i="2"/>
  <c r="BH220" i="2" s="1"/>
  <c r="M220" i="2"/>
  <c r="BO220" i="2" s="1"/>
  <c r="P220" i="2"/>
  <c r="BR220" i="2" s="1"/>
  <c r="X220" i="2"/>
  <c r="BZ220" i="2" s="1"/>
  <c r="F221" i="2"/>
  <c r="BH221" i="2" s="1"/>
  <c r="M221" i="2"/>
  <c r="BO221" i="2" s="1"/>
  <c r="P221" i="2"/>
  <c r="BR221" i="2" s="1"/>
  <c r="X221" i="2"/>
  <c r="BZ221" i="2" s="1"/>
  <c r="F222" i="2"/>
  <c r="BH222" i="2" s="1"/>
  <c r="M222" i="2"/>
  <c r="BO222" i="2" s="1"/>
  <c r="P222" i="2"/>
  <c r="BR222" i="2" s="1"/>
  <c r="X222" i="2"/>
  <c r="BZ222" i="2" s="1"/>
  <c r="F223" i="2"/>
  <c r="BH223" i="2" s="1"/>
  <c r="M223" i="2"/>
  <c r="BO223" i="2" s="1"/>
  <c r="P223" i="2"/>
  <c r="BR223" i="2" s="1"/>
  <c r="X223" i="2"/>
  <c r="BZ223" i="2" s="1"/>
  <c r="F224" i="2"/>
  <c r="BH224" i="2" s="1"/>
  <c r="M224" i="2"/>
  <c r="BO224" i="2" s="1"/>
  <c r="P224" i="2"/>
  <c r="BR224" i="2" s="1"/>
  <c r="X224" i="2"/>
  <c r="BZ224" i="2" s="1"/>
  <c r="F225" i="2"/>
  <c r="BH225" i="2" s="1"/>
  <c r="M225" i="2"/>
  <c r="BO225" i="2" s="1"/>
  <c r="P225" i="2"/>
  <c r="BR225" i="2" s="1"/>
  <c r="X225" i="2"/>
  <c r="BZ225" i="2" s="1"/>
  <c r="F226" i="2"/>
  <c r="BH226" i="2" s="1"/>
  <c r="M226" i="2"/>
  <c r="BO226" i="2" s="1"/>
  <c r="P226" i="2"/>
  <c r="BR226" i="2" s="1"/>
  <c r="X226" i="2"/>
  <c r="BZ226" i="2" s="1"/>
  <c r="F227" i="2"/>
  <c r="BH227" i="2" s="1"/>
  <c r="M227" i="2"/>
  <c r="BO227" i="2" s="1"/>
  <c r="P227" i="2"/>
  <c r="BR227" i="2" s="1"/>
  <c r="X227" i="2"/>
  <c r="BZ227" i="2" s="1"/>
  <c r="F228" i="2"/>
  <c r="BH228" i="2" s="1"/>
  <c r="M228" i="2"/>
  <c r="BO228" i="2" s="1"/>
  <c r="P228" i="2"/>
  <c r="BR228" i="2" s="1"/>
  <c r="X228" i="2"/>
  <c r="BZ228" i="2" s="1"/>
  <c r="F229" i="2"/>
  <c r="BH229" i="2" s="1"/>
  <c r="M229" i="2"/>
  <c r="BO229" i="2" s="1"/>
  <c r="P229" i="2"/>
  <c r="BR229" i="2" s="1"/>
  <c r="X229" i="2"/>
  <c r="BZ229" i="2" s="1"/>
  <c r="F230" i="2"/>
  <c r="BH230" i="2" s="1"/>
  <c r="M230" i="2"/>
  <c r="BO230" i="2" s="1"/>
  <c r="P230" i="2"/>
  <c r="BR230" i="2" s="1"/>
  <c r="X230" i="2"/>
  <c r="BZ230" i="2" s="1"/>
  <c r="F231" i="2"/>
  <c r="BH231" i="2" s="1"/>
  <c r="M231" i="2"/>
  <c r="BO231" i="2" s="1"/>
  <c r="P231" i="2"/>
  <c r="BR231" i="2" s="1"/>
  <c r="X231" i="2"/>
  <c r="BZ231" i="2" s="1"/>
  <c r="F232" i="2"/>
  <c r="BH232" i="2" s="1"/>
  <c r="M232" i="2"/>
  <c r="BO232" i="2" s="1"/>
  <c r="P232" i="2"/>
  <c r="BR232" i="2" s="1"/>
  <c r="X232" i="2"/>
  <c r="BZ232" i="2" s="1"/>
  <c r="F233" i="2"/>
  <c r="BH233" i="2" s="1"/>
  <c r="M233" i="2"/>
  <c r="BO233" i="2" s="1"/>
  <c r="P233" i="2"/>
  <c r="BR233" i="2" s="1"/>
  <c r="X233" i="2"/>
  <c r="BZ233" i="2" s="1"/>
  <c r="F234" i="2"/>
  <c r="BH234" i="2" s="1"/>
  <c r="M234" i="2"/>
  <c r="BO234" i="2" s="1"/>
  <c r="P234" i="2"/>
  <c r="BR234" i="2" s="1"/>
  <c r="X234" i="2"/>
  <c r="BZ234" i="2" s="1"/>
  <c r="F235" i="2"/>
  <c r="BH235" i="2" s="1"/>
  <c r="M235" i="2"/>
  <c r="BO235" i="2" s="1"/>
  <c r="P235" i="2"/>
  <c r="BR235" i="2" s="1"/>
  <c r="X235" i="2"/>
  <c r="BZ235" i="2" s="1"/>
  <c r="F236" i="2"/>
  <c r="BH236" i="2" s="1"/>
  <c r="M236" i="2"/>
  <c r="BO236" i="2" s="1"/>
  <c r="P236" i="2"/>
  <c r="BR236" i="2" s="1"/>
  <c r="X236" i="2"/>
  <c r="BZ236" i="2" s="1"/>
  <c r="F237" i="2"/>
  <c r="BH237" i="2" s="1"/>
  <c r="M237" i="2"/>
  <c r="BO237" i="2" s="1"/>
  <c r="P237" i="2"/>
  <c r="BR237" i="2" s="1"/>
  <c r="X237" i="2"/>
  <c r="BZ237" i="2" s="1"/>
  <c r="F238" i="2"/>
  <c r="BH238" i="2" s="1"/>
  <c r="M238" i="2"/>
  <c r="BO238" i="2" s="1"/>
  <c r="P238" i="2"/>
  <c r="BR238" i="2" s="1"/>
  <c r="X238" i="2"/>
  <c r="BZ238" i="2" s="1"/>
  <c r="F239" i="2"/>
  <c r="BH239" i="2" s="1"/>
  <c r="M239" i="2"/>
  <c r="BO239" i="2" s="1"/>
  <c r="P239" i="2"/>
  <c r="BR239" i="2" s="1"/>
  <c r="X239" i="2"/>
  <c r="BZ239" i="2" s="1"/>
  <c r="F240" i="2"/>
  <c r="BH240" i="2" s="1"/>
  <c r="M240" i="2"/>
  <c r="BO240" i="2" s="1"/>
  <c r="P240" i="2"/>
  <c r="BR240" i="2" s="1"/>
  <c r="X240" i="2"/>
  <c r="BZ240" i="2" s="1"/>
  <c r="F241" i="2"/>
  <c r="BH241" i="2" s="1"/>
  <c r="M241" i="2"/>
  <c r="BO241" i="2" s="1"/>
  <c r="P241" i="2"/>
  <c r="BR241" i="2" s="1"/>
  <c r="X241" i="2"/>
  <c r="BZ241" i="2" s="1"/>
  <c r="F242" i="2"/>
  <c r="BH242" i="2" s="1"/>
  <c r="M242" i="2"/>
  <c r="BO242" i="2" s="1"/>
  <c r="P242" i="2"/>
  <c r="BR242" i="2" s="1"/>
  <c r="X242" i="2"/>
  <c r="BZ242" i="2" s="1"/>
  <c r="BF238" i="2" l="1"/>
  <c r="BF108" i="2"/>
  <c r="BF103" i="2"/>
  <c r="BF178" i="2"/>
  <c r="BF168" i="2"/>
  <c r="BF183" i="2"/>
  <c r="BF192" i="2"/>
  <c r="BF163" i="2"/>
  <c r="BF217" i="2"/>
  <c r="BF127" i="2"/>
  <c r="BF197" i="2"/>
  <c r="BF157" i="2"/>
  <c r="BF102" i="2"/>
  <c r="BF241" i="2"/>
  <c r="BF221" i="2"/>
  <c r="BF201" i="2"/>
  <c r="BF181" i="2"/>
  <c r="BF161" i="2"/>
  <c r="BF173" i="2"/>
  <c r="BF107" i="2"/>
  <c r="BF188" i="2"/>
  <c r="BF132" i="2"/>
  <c r="BF153" i="2"/>
  <c r="BF222" i="2"/>
  <c r="BF122" i="2"/>
  <c r="BF156" i="2"/>
  <c r="BF223" i="2"/>
  <c r="BF187" i="2"/>
  <c r="BF152" i="2"/>
  <c r="BF112" i="2"/>
  <c r="BF226" i="2"/>
  <c r="BF191" i="2"/>
  <c r="BF116" i="2"/>
  <c r="BF233" i="2"/>
  <c r="BF158" i="2"/>
  <c r="BF227" i="2"/>
  <c r="BF162" i="2"/>
  <c r="BF206" i="2"/>
  <c r="BF176" i="2"/>
  <c r="BF126" i="2"/>
  <c r="BF198" i="2"/>
  <c r="BF242" i="2"/>
  <c r="BF211" i="2"/>
  <c r="BF121" i="2"/>
  <c r="BF210" i="2"/>
  <c r="BF195" i="2"/>
  <c r="BF185" i="2"/>
  <c r="BF160" i="2"/>
  <c r="BF125" i="2"/>
  <c r="BF115" i="2"/>
  <c r="BF100" i="2"/>
  <c r="BF228" i="2"/>
  <c r="BF193" i="2"/>
  <c r="BF202" i="2"/>
  <c r="BF177" i="2"/>
  <c r="BF216" i="2"/>
  <c r="BF186" i="2"/>
  <c r="BF166" i="2"/>
  <c r="BF101" i="2"/>
  <c r="BF240" i="2"/>
  <c r="BF220" i="2"/>
  <c r="BF215" i="2"/>
  <c r="BF205" i="2"/>
  <c r="BF200" i="2"/>
  <c r="BF190" i="2"/>
  <c r="BF180" i="2"/>
  <c r="BF175" i="2"/>
  <c r="BF170" i="2"/>
  <c r="BF165" i="2"/>
  <c r="BF155" i="2"/>
  <c r="BF130" i="2"/>
  <c r="BF120" i="2"/>
  <c r="BF110" i="2"/>
  <c r="BF105" i="2"/>
  <c r="BF203" i="2"/>
  <c r="BF207" i="2"/>
  <c r="BF117" i="2"/>
  <c r="BF208" i="2"/>
  <c r="BF232" i="2"/>
  <c r="BF231" i="2"/>
  <c r="BF131" i="2"/>
  <c r="BF213" i="2"/>
  <c r="BF237" i="2"/>
  <c r="BF182" i="2"/>
  <c r="BF167" i="2"/>
  <c r="BF196" i="2"/>
  <c r="BF171" i="2"/>
  <c r="BF111" i="2"/>
  <c r="BF235" i="2"/>
  <c r="BF225" i="2"/>
  <c r="BF234" i="2"/>
  <c r="BF224" i="2"/>
  <c r="BF214" i="2"/>
  <c r="BF209" i="2"/>
  <c r="BF199" i="2"/>
  <c r="BF194" i="2"/>
  <c r="BF184" i="2"/>
  <c r="BF179" i="2"/>
  <c r="BF169" i="2"/>
  <c r="BF164" i="2"/>
  <c r="BF154" i="2"/>
  <c r="BF129" i="2"/>
  <c r="BF124" i="2"/>
  <c r="BF119" i="2"/>
  <c r="BF114" i="2"/>
  <c r="BF109" i="2"/>
  <c r="BF104" i="2"/>
  <c r="BF99" i="2"/>
  <c r="BF212" i="2"/>
  <c r="BF172" i="2"/>
  <c r="BF236" i="2"/>
  <c r="BF151" i="2"/>
  <c r="BF106" i="2"/>
  <c r="BF230" i="2"/>
  <c r="BF239" i="2"/>
  <c r="BF229" i="2"/>
  <c r="BF219" i="2"/>
  <c r="BF204" i="2"/>
  <c r="BF189" i="2"/>
  <c r="BF174" i="2"/>
  <c r="BF159" i="2"/>
  <c r="AG319" i="2"/>
  <c r="AL319" i="2" s="1"/>
  <c r="AF313" i="2"/>
  <c r="F303" i="2"/>
  <c r="M303" i="2"/>
  <c r="F314" i="2"/>
  <c r="F318" i="2"/>
  <c r="F315" i="2"/>
  <c r="F316" i="2"/>
  <c r="F317" i="2"/>
  <c r="AG320" i="2" l="1"/>
  <c r="AG321" i="2" s="1"/>
  <c r="AE314" i="2"/>
  <c r="AE315" i="2" s="1"/>
  <c r="AE316" i="2" s="1"/>
  <c r="AE317" i="2" s="1"/>
  <c r="AE318" i="2" s="1"/>
  <c r="AE319" i="2" s="1"/>
  <c r="AE320" i="2" s="1"/>
  <c r="AE321" i="2" s="1"/>
  <c r="AE322" i="2" s="1"/>
  <c r="AE323" i="2" s="1"/>
  <c r="AE324" i="2" s="1"/>
  <c r="AL320" i="2"/>
  <c r="AF314" i="2"/>
  <c r="AB306" i="2"/>
  <c r="F306" i="2"/>
  <c r="P306" i="2"/>
  <c r="X306" i="2"/>
  <c r="M306" i="2"/>
  <c r="AL321" i="2" l="1"/>
  <c r="AG322" i="2"/>
  <c r="AF315" i="2"/>
  <c r="AL322" i="2" l="1"/>
  <c r="AG323" i="2"/>
  <c r="AF316" i="2"/>
  <c r="AG324" i="2" l="1"/>
  <c r="AL324" i="2" s="1"/>
  <c r="AL323" i="2"/>
  <c r="AF317" i="2"/>
  <c r="AK317" i="2" s="1"/>
  <c r="AF318" i="2" l="1"/>
  <c r="AK318" i="2" s="1"/>
  <c r="AF319" i="2" l="1"/>
  <c r="AK319" i="2" s="1"/>
  <c r="AF320" i="2" l="1"/>
  <c r="AK320" i="2" s="1"/>
  <c r="AF321" i="2" l="1"/>
  <c r="AK321" i="2" s="1"/>
  <c r="AF322" i="2" l="1"/>
  <c r="AK322" i="2" s="1"/>
  <c r="AF323" i="2" l="1"/>
  <c r="AK323" i="2" s="1"/>
  <c r="AF324" i="2" l="1"/>
  <c r="AK324" i="2" l="1"/>
</calcChain>
</file>

<file path=xl/connections.xml><?xml version="1.0" encoding="utf-8"?>
<connections xmlns="http://schemas.openxmlformats.org/spreadsheetml/2006/main">
  <connection id="1" keepAlive="1" name="חיבור" type="5" refreshedVersion="3">
    <dbPr connection="Provider=MSOLAP.2;Persist Security Info=True;Location=dwh_server;Initial Catalog=MilkBoard;Client Cache Size=25;Auto Synch Period=10000;MDX Compatibility=1" command="DAIRY_BOARD" commandType="1"/>
    <olapPr sendLocale="1" rowDrillCount="1000"/>
  </connection>
</connections>
</file>

<file path=xl/sharedStrings.xml><?xml version="1.0" encoding="utf-8"?>
<sst xmlns="http://schemas.openxmlformats.org/spreadsheetml/2006/main" count="250" uniqueCount="122">
  <si>
    <t>חודש</t>
  </si>
  <si>
    <t>חלב כבשים</t>
  </si>
  <si>
    <t>חלב עיזים</t>
  </si>
  <si>
    <t>גבינות קוטג'</t>
  </si>
  <si>
    <t>רכות עד 5% שומן</t>
  </si>
  <si>
    <t>משקאות חלב מפוסטרים</t>
  </si>
  <si>
    <t>משקאות חלב עמידים</t>
  </si>
  <si>
    <t>מעדני פרי</t>
  </si>
  <si>
    <t>מעדני קרם</t>
  </si>
  <si>
    <t>יוגורט</t>
  </si>
  <si>
    <t>לבן</t>
  </si>
  <si>
    <t>לבניה</t>
  </si>
  <si>
    <t>שמנת חמוצה</t>
  </si>
  <si>
    <t>שמנת מתוקה ועמידה</t>
  </si>
  <si>
    <t>אחוז חלבון</t>
  </si>
  <si>
    <t>שיווק מוצרי חלב צאן</t>
  </si>
  <si>
    <t>גבינות קשות ומותכות בקר</t>
  </si>
  <si>
    <t>אחוז    שומן</t>
  </si>
  <si>
    <t>סה"כ במונחי חלב</t>
  </si>
  <si>
    <t>מעדני חלב</t>
  </si>
  <si>
    <t xml:space="preserve">תוצרת ניגרת </t>
  </si>
  <si>
    <t xml:space="preserve">גבינות לבנות </t>
  </si>
  <si>
    <t>גבינות קשות</t>
  </si>
  <si>
    <t xml:space="preserve">גבינות מותכות </t>
  </si>
  <si>
    <t>חמאה לצרכן</t>
  </si>
  <si>
    <t>חלב שתייה מפוסטר</t>
  </si>
  <si>
    <t>חלב שתייה ומשקאות</t>
  </si>
  <si>
    <t>חלב שתייה עמיד</t>
  </si>
  <si>
    <t>גבינות כחושות</t>
  </si>
  <si>
    <t>גבינות רכות עד 9% שומן</t>
  </si>
  <si>
    <t>גבינות רכות מעל 9% שומן</t>
  </si>
  <si>
    <t xml:space="preserve">גבינות שמנת </t>
  </si>
  <si>
    <t>גבינות לחיתוך</t>
  </si>
  <si>
    <t>גבינות</t>
  </si>
  <si>
    <t xml:space="preserve">גבינות </t>
  </si>
  <si>
    <t xml:space="preserve">ייצור חלב </t>
  </si>
  <si>
    <t>ייצור   שומן</t>
  </si>
  <si>
    <t>ייצור חלבון</t>
  </si>
  <si>
    <t>מכסות וייצור כולל שומן וחלבון באלפי ליטרים / טון</t>
  </si>
  <si>
    <t>מכסת חלב *</t>
  </si>
  <si>
    <t>נתוני ייצור חלב כבשים וחלב עזים באלפי ליטרים</t>
  </si>
  <si>
    <t xml:space="preserve">חלב כבשים </t>
  </si>
  <si>
    <t xml:space="preserve">חלב עזים </t>
  </si>
  <si>
    <t>השינוי ב %</t>
  </si>
  <si>
    <t xml:space="preserve">חלב שתייה ומשקאות </t>
  </si>
  <si>
    <r>
      <rPr>
        <b/>
        <sz val="10"/>
        <color theme="0"/>
        <rFont val="Arial"/>
        <family val="2"/>
      </rPr>
      <t>י</t>
    </r>
    <r>
      <rPr>
        <b/>
        <sz val="10"/>
        <rFont val="Arial"/>
        <family val="2"/>
      </rPr>
      <t>*מכסות חלב כפי שהוקצו ליצרנים ע"י ועדת המכסות</t>
    </r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</si>
  <si>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</si>
  <si>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</si>
  <si>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</si>
  <si>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</si>
  <si>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</si>
  <si>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</si>
  <si>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</si>
  <si>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</si>
  <si>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</si>
  <si>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</si>
  <si>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נתונים שנתיים</t>
  </si>
  <si>
    <t xml:space="preserve">חלב שתיה ומשקאות </t>
  </si>
  <si>
    <t xml:space="preserve">מעדנים </t>
  </si>
  <si>
    <t xml:space="preserve">גבינות קשות </t>
  </si>
  <si>
    <t xml:space="preserve">חמאה לצרכן </t>
  </si>
  <si>
    <t>נתוני יצוא של מוצרים מחלב בקר - אלפי ליטרים / טון</t>
  </si>
  <si>
    <t>גבינות קשות מחלב עזים</t>
  </si>
  <si>
    <t>גבינות קשות מחלב כבשים</t>
  </si>
  <si>
    <t>מלאי במחלבות - טון</t>
  </si>
  <si>
    <t>כבשים</t>
  </si>
  <si>
    <t>עזים</t>
  </si>
  <si>
    <t>נתוני שיווק של מוצרים מחלב צאן מייצור מקומי באלפי ליטרים / טון</t>
  </si>
  <si>
    <t>חלב עזים</t>
  </si>
  <si>
    <t>חמאה - שולחנית ותעשייתית</t>
  </si>
  <si>
    <t>אבקה מחלב כחוש</t>
  </si>
  <si>
    <t>נתוני שיווק של מוצרים מחלב בקר מייצור מקומי באלפי ליטרים / טון</t>
  </si>
  <si>
    <t>נתוני יצוא של מוצרים מחלב צאן - טון</t>
  </si>
  <si>
    <t>גבינות כבשים</t>
  </si>
  <si>
    <t>גבינות עזים</t>
  </si>
  <si>
    <t>הערה:  לאחר בחינה עודכנו המקדמים לחישוב הצריכה במונחי חלב גולמי. העדכון נעשה גם עבור שנים קודמות.</t>
  </si>
  <si>
    <t>ינואר</t>
  </si>
  <si>
    <t>ינואר-פברואר</t>
  </si>
  <si>
    <t>ינואר-מרץ</t>
  </si>
  <si>
    <t>ינואר אפריל</t>
  </si>
  <si>
    <t>ינואר- מאי</t>
  </si>
  <si>
    <t>ינואר - יוני</t>
  </si>
  <si>
    <t>ינואר - יולי</t>
  </si>
  <si>
    <t>ינואר - אוגוסט</t>
  </si>
  <si>
    <t>ינואר - ספטמבר</t>
  </si>
  <si>
    <t>ינואר - אוקטובר</t>
  </si>
  <si>
    <t>ינואר - נובמבר</t>
  </si>
  <si>
    <t>ינואר - דצמבר</t>
  </si>
  <si>
    <t>מצטבר במונחי חלב</t>
  </si>
  <si>
    <t>לחודשים</t>
  </si>
  <si>
    <t>אחוז שינוי 2020-2021</t>
  </si>
  <si>
    <t>תוצרת ניגרת לשתיה</t>
  </si>
  <si>
    <t>2021</t>
  </si>
  <si>
    <t>2022</t>
  </si>
  <si>
    <t>אחוז שינוי 2021-2022</t>
  </si>
  <si>
    <t>אחוז שינוי 2022-2023</t>
  </si>
  <si>
    <t>מצטבר מתחילת השנה הקודמת ינואר-דצמבר 2022</t>
  </si>
  <si>
    <t>מצטבר מתחילת שנה נוכחית ינואר- דצמבר 2023</t>
  </si>
  <si>
    <t>מצטבר 12 חודשים :      ינואר 2022 - דצמבר 2022</t>
  </si>
  <si>
    <t>2023</t>
  </si>
  <si>
    <t>נוזלים</t>
  </si>
  <si>
    <t>שומן</t>
  </si>
  <si>
    <t>אחוז שינוי 2023-2024</t>
  </si>
  <si>
    <t>מצטבר 12 חודשים : ינואר 2022 - דצמבר 2022</t>
  </si>
  <si>
    <t>מצטבר 12 חודשים : ינואר 2023 - דצמבר 2023</t>
  </si>
  <si>
    <t>מצטבר מתחילת השנה הקודמת ינואר-ספטמבר 2023</t>
  </si>
  <si>
    <t>מצטבר מתחילת שנה נוכחית ינואר- ספטמבר 2024</t>
  </si>
  <si>
    <t>מצטבר 12 חודשים : אוקטובר 2023-ספטמבר 2024</t>
  </si>
  <si>
    <t>מצטבר מתחילת השנה הקודמת ינואר-אוגוסט 2023</t>
  </si>
  <si>
    <t>מצטבר מתחילת שנה נוכחית ינואר- אוגוסט 2024</t>
  </si>
  <si>
    <t>מצטבר 12 חודשים : ספטמבר 2023 -אוגוסט 2024</t>
  </si>
  <si>
    <t>מצטבר 12 חודשים : ספטמבר 2022 -אוגוסט 2023</t>
  </si>
  <si>
    <t>מצטבר מתחילת שנה נוכחית ינואר- יולי 2024</t>
  </si>
  <si>
    <t>מצטבר 12 חודשים : אוגוסט 2023-יולי 2024</t>
  </si>
  <si>
    <t>מצטבר 12 חודשים : אוגוסט 2022-יולי 2023</t>
  </si>
  <si>
    <t>עיזים</t>
  </si>
  <si>
    <t>מצטבר 12 חודשים :      ינואר 2023 - דצמבר 2023</t>
  </si>
  <si>
    <t>מצטבר 12 חודשים :      ספטמבר 2022 - אוגוסט 2023</t>
  </si>
  <si>
    <t>מצטבר 12 חודשים :      ספטמבר 2023 - אוגוסט 2024</t>
  </si>
  <si>
    <t>מצטבר 12 חודשים : אוקטובר 2022-ספטמבר 2023</t>
  </si>
  <si>
    <t>מצטבר מתחילת שנה הקודמת ינואר- יולי 2023</t>
  </si>
  <si>
    <t>מצטבר מתחילת השנה הנוכחית ינואר-אוגוסט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</si>
</sst>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#,###"/>
    <numFmt numFmtId="167" formatCode="#,###.00"/>
  </numFmts>
  <fonts count="59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rgb="FFFA7D00"/>
      <name val="Arial"/>
      <family val="2"/>
      <scheme val="minor"/>
    </font>
    <font>
      <sz val="11"/>
      <color rgb="FF006100"/>
      <name val="Arial"/>
      <family val="2"/>
      <charset val="177"/>
      <scheme val="minor"/>
    </font>
    <font>
      <sz val="11"/>
      <color rgb="FF006100"/>
      <name val="Arial"/>
      <family val="2"/>
      <scheme val="minor"/>
    </font>
    <font>
      <sz val="11"/>
      <color rgb="FFFF000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charset val="177"/>
      <scheme val="minor"/>
    </font>
    <font>
      <i/>
      <sz val="11"/>
      <color rgb="FF7F7F7F"/>
      <name val="Arial"/>
      <family val="2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charset val="177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charset val="177"/>
      <scheme val="minor"/>
    </font>
    <font>
      <b/>
      <sz val="11"/>
      <color theme="3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sz val="11"/>
      <color rgb="FF9C6500"/>
      <name val="Arial"/>
      <family val="2"/>
      <charset val="177"/>
      <scheme val="minor"/>
    </font>
    <font>
      <sz val="11"/>
      <color rgb="FF9C6500"/>
      <name val="Arial"/>
      <family val="2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3F3F3F"/>
      <name val="Arial"/>
      <family val="2"/>
      <scheme val="minor"/>
    </font>
    <font>
      <sz val="11"/>
      <color rgb="FF3F3F76"/>
      <name val="Arial"/>
      <family val="2"/>
      <charset val="177"/>
      <scheme val="minor"/>
    </font>
    <font>
      <sz val="11"/>
      <color rgb="FF3F3F76"/>
      <name val="Arial"/>
      <family val="2"/>
      <scheme val="minor"/>
    </font>
    <font>
      <sz val="11"/>
      <color rgb="FF9C0006"/>
      <name val="Arial"/>
      <family val="2"/>
      <charset val="177"/>
      <scheme val="minor"/>
    </font>
    <font>
      <sz val="11"/>
      <color rgb="FF9C0006"/>
      <name val="Arial"/>
      <family val="2"/>
      <scheme val="minor"/>
    </font>
    <font>
      <b/>
      <sz val="11"/>
      <color theme="0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indexed="18"/>
      <name val="Arial"/>
      <family val="2"/>
    </font>
    <font>
      <b/>
      <sz val="11"/>
      <color rgb="FF7030A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b/>
      <sz val="11"/>
      <color rgb="FF00B0F0"/>
      <name val="Arial"/>
      <family val="2"/>
    </font>
    <font>
      <sz val="10"/>
      <name val="Arial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Tahoma"/>
      <family val="2"/>
    </font>
    <font>
      <sz val="11"/>
      <color theme="1"/>
      <name val="Arial"/>
      <family val="2"/>
      <charset val="177"/>
    </font>
    <font>
      <b/>
      <sz val="11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9" fillId="2" borderId="1">
      <alignment vertical="top" wrapText="1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1">
      <alignment wrapText="1"/>
    </xf>
    <xf numFmtId="0" fontId="10" fillId="0" borderId="0"/>
    <xf numFmtId="0" fontId="11" fillId="0" borderId="0"/>
    <xf numFmtId="0" fontId="9" fillId="0" borderId="0"/>
    <xf numFmtId="9" fontId="2" fillId="0" borderId="0" applyFont="0" applyFill="0" applyBorder="0" applyAlignment="0" applyProtection="0"/>
    <xf numFmtId="0" fontId="12" fillId="21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0" fillId="27" borderId="6" applyNumberFormat="0" applyFont="0" applyAlignment="0" applyProtection="0"/>
    <xf numFmtId="0" fontId="11" fillId="27" borderId="6" applyNumberFormat="0" applyFont="0" applyAlignment="0" applyProtection="0"/>
    <xf numFmtId="0" fontId="14" fillId="28" borderId="7" applyNumberFormat="0" applyAlignment="0" applyProtection="0"/>
    <xf numFmtId="0" fontId="15" fillId="28" borderId="7" applyNumberFormat="0" applyAlignment="0" applyProtection="0"/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28" borderId="12" applyNumberFormat="0" applyAlignment="0" applyProtection="0"/>
    <xf numFmtId="0" fontId="35" fillId="28" borderId="12" applyNumberFormat="0" applyAlignment="0" applyProtection="0"/>
    <xf numFmtId="0" fontId="36" fillId="31" borderId="7" applyNumberFormat="0" applyAlignment="0" applyProtection="0"/>
    <xf numFmtId="0" fontId="37" fillId="31" borderId="7" applyNumberFormat="0" applyAlignment="0" applyProtection="0"/>
    <xf numFmtId="0" fontId="38" fillId="32" borderId="0" applyNumberFormat="0" applyBorder="0" applyAlignment="0" applyProtection="0"/>
    <xf numFmtId="0" fontId="39" fillId="32" borderId="0" applyNumberFormat="0" applyBorder="0" applyAlignment="0" applyProtection="0"/>
    <xf numFmtId="0" fontId="40" fillId="33" borderId="13" applyNumberFormat="0" applyAlignment="0" applyProtection="0"/>
    <xf numFmtId="0" fontId="41" fillId="33" borderId="13" applyNumberFormat="0" applyAlignment="0" applyProtection="0"/>
    <xf numFmtId="0" fontId="42" fillId="0" borderId="14" applyNumberFormat="0" applyFill="0" applyAlignment="0" applyProtection="0"/>
    <xf numFmtId="0" fontId="43" fillId="0" borderId="14" applyNumberFormat="0" applyFill="0" applyAlignment="0" applyProtection="0"/>
    <xf numFmtId="0" fontId="2" fillId="0" borderId="1">
      <alignment wrapText="1"/>
    </xf>
    <xf numFmtId="0" fontId="2" fillId="0" borderId="1">
      <alignment wrapText="1"/>
    </xf>
    <xf numFmtId="0" fontId="2" fillId="2" borderId="1">
      <alignment vertical="top" wrapText="1"/>
    </xf>
    <xf numFmtId="0" fontId="2" fillId="0" borderId="1">
      <alignment wrapText="1"/>
    </xf>
    <xf numFmtId="0" fontId="2" fillId="2" borderId="1">
      <alignment vertical="top" wrapText="1"/>
    </xf>
    <xf numFmtId="0" fontId="2" fillId="0" borderId="1">
      <alignment wrapText="1"/>
    </xf>
    <xf numFmtId="0" fontId="1" fillId="0" borderId="0"/>
    <xf numFmtId="0" fontId="1" fillId="27" borderId="6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49" fillId="2" borderId="1">
      <alignment vertical="top" wrapText="1"/>
    </xf>
    <xf numFmtId="0" fontId="49" fillId="0" borderId="1">
      <alignment wrapText="1"/>
    </xf>
    <xf numFmtId="0" fontId="49" fillId="2" borderId="1">
      <alignment vertical="top" wrapText="1"/>
    </xf>
    <xf numFmtId="0" fontId="49" fillId="0" borderId="1">
      <alignment wrapText="1"/>
    </xf>
    <xf numFmtId="0" fontId="49" fillId="0" borderId="1">
      <alignment wrapText="1"/>
    </xf>
    <xf numFmtId="0" fontId="51" fillId="0" borderId="1">
      <alignment wrapText="1"/>
    </xf>
    <xf numFmtId="0" fontId="51" fillId="2" borderId="1">
      <alignment vertical="top" wrapText="1"/>
    </xf>
    <xf numFmtId="0" fontId="51" fillId="2" borderId="1">
      <alignment vertical="top" wrapText="1"/>
    </xf>
    <xf numFmtId="0" fontId="51" fillId="0" borderId="1">
      <alignment wrapText="1"/>
    </xf>
    <xf numFmtId="0" fontId="51" fillId="2" borderId="1">
      <alignment vertical="top" wrapText="1"/>
    </xf>
    <xf numFmtId="0" fontId="51" fillId="0" borderId="1">
      <alignment wrapText="1"/>
    </xf>
    <xf numFmtId="0" fontId="51" fillId="2" borderId="1">
      <alignment vertical="top" wrapText="1"/>
    </xf>
    <xf numFmtId="0" fontId="51" fillId="0" borderId="1">
      <alignment wrapText="1"/>
    </xf>
    <xf numFmtId="0" fontId="53" fillId="2" borderId="1">
      <alignment vertical="top" wrapText="1"/>
    </xf>
    <xf numFmtId="0" fontId="53" fillId="0" borderId="1">
      <alignment wrapText="1"/>
    </xf>
    <xf numFmtId="0" fontId="53" fillId="2" borderId="1">
      <alignment vertical="top" wrapText="1"/>
    </xf>
    <xf numFmtId="0" fontId="53" fillId="0" borderId="1">
      <alignment wrapText="1"/>
    </xf>
  </cellStyleXfs>
  <cellXfs count="199">
    <xf numFmtId="0" fontId="0" fillId="0" borderId="0" xfId="0"/>
    <xf numFmtId="164" fontId="0" fillId="0" borderId="0" xfId="38" applyNumberFormat="1" applyFont="1"/>
    <xf numFmtId="164" fontId="0" fillId="0" borderId="0" xfId="0" applyNumberFormat="1"/>
    <xf numFmtId="17" fontId="0" fillId="0" borderId="3" xfId="0" applyNumberFormat="1" applyBorder="1"/>
    <xf numFmtId="0" fontId="0" fillId="0" borderId="0" xfId="0" applyAlignment="1">
      <alignment horizontal="right"/>
    </xf>
    <xf numFmtId="17" fontId="0" fillId="0" borderId="3" xfId="0" applyNumberFormat="1" applyFill="1" applyBorder="1"/>
    <xf numFmtId="0" fontId="0" fillId="0" borderId="0" xfId="0" applyFill="1"/>
    <xf numFmtId="17" fontId="0" fillId="34" borderId="3" xfId="0" applyNumberFormat="1" applyFill="1" applyBorder="1"/>
    <xf numFmtId="0" fontId="0" fillId="34" borderId="0" xfId="0" applyFill="1"/>
    <xf numFmtId="17" fontId="9" fillId="0" borderId="3" xfId="43" applyNumberFormat="1" applyFill="1" applyBorder="1"/>
    <xf numFmtId="166" fontId="0" fillId="0" borderId="3" xfId="0" applyNumberFormat="1" applyFill="1" applyBorder="1" applyAlignment="1">
      <alignment horizontal="center" wrapText="1"/>
    </xf>
    <xf numFmtId="10" fontId="0" fillId="0" borderId="5" xfId="44" applyNumberFormat="1" applyFont="1" applyFill="1" applyBorder="1" applyAlignment="1">
      <alignment horizontal="center"/>
    </xf>
    <xf numFmtId="164" fontId="0" fillId="0" borderId="0" xfId="0" applyNumberFormat="1" applyFill="1"/>
    <xf numFmtId="17" fontId="44" fillId="0" borderId="3" xfId="43" applyNumberFormat="1" applyFont="1" applyFill="1" applyBorder="1"/>
    <xf numFmtId="0" fontId="44" fillId="0" borderId="0" xfId="0" applyFont="1" applyFill="1"/>
    <xf numFmtId="166" fontId="0" fillId="0" borderId="0" xfId="0" applyNumberFormat="1"/>
    <xf numFmtId="0" fontId="0" fillId="0" borderId="0" xfId="0" applyFill="1" applyBorder="1"/>
    <xf numFmtId="0" fontId="9" fillId="0" borderId="0" xfId="37" applyFill="1" applyBorder="1">
      <alignment vertical="top" wrapText="1"/>
    </xf>
    <xf numFmtId="0" fontId="2" fillId="0" borderId="0" xfId="0" applyFont="1"/>
    <xf numFmtId="0" fontId="6" fillId="35" borderId="3" xfId="0" applyFont="1" applyFill="1" applyBorder="1" applyAlignment="1">
      <alignment wrapText="1"/>
    </xf>
    <xf numFmtId="166" fontId="6" fillId="35" borderId="3" xfId="0" applyNumberFormat="1" applyFont="1" applyFill="1" applyBorder="1" applyAlignment="1">
      <alignment horizontal="center" wrapText="1"/>
    </xf>
    <xf numFmtId="0" fontId="6" fillId="35" borderId="3" xfId="0" applyFont="1" applyFill="1" applyBorder="1"/>
    <xf numFmtId="9" fontId="6" fillId="35" borderId="3" xfId="44" applyFont="1" applyFill="1" applyBorder="1" applyAlignment="1">
      <alignment horizontal="center" wrapText="1"/>
    </xf>
    <xf numFmtId="10" fontId="6" fillId="35" borderId="3" xfId="44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3" xfId="0" applyBorder="1"/>
    <xf numFmtId="0" fontId="7" fillId="38" borderId="3" xfId="0" applyFont="1" applyFill="1" applyBorder="1"/>
    <xf numFmtId="0" fontId="7" fillId="38" borderId="3" xfId="0" applyFont="1" applyFill="1" applyBorder="1" applyAlignment="1">
      <alignment horizontal="center" wrapText="1"/>
    </xf>
    <xf numFmtId="0" fontId="5" fillId="38" borderId="3" xfId="0" applyFont="1" applyFill="1" applyBorder="1"/>
    <xf numFmtId="0" fontId="5" fillId="38" borderId="3" xfId="0" applyFont="1" applyFill="1" applyBorder="1" applyAlignment="1">
      <alignment wrapText="1"/>
    </xf>
    <xf numFmtId="0" fontId="5" fillId="38" borderId="3" xfId="0" applyFont="1" applyFill="1" applyBorder="1" applyAlignment="1">
      <alignment horizontal="center" wrapText="1"/>
    </xf>
    <xf numFmtId="166" fontId="2" fillId="0" borderId="1" xfId="91" applyNumberFormat="1" applyAlignment="1">
      <alignment horizontal="center" wrapText="1"/>
    </xf>
    <xf numFmtId="0" fontId="6" fillId="39" borderId="3" xfId="0" applyFont="1" applyFill="1" applyBorder="1" applyAlignment="1">
      <alignment wrapText="1"/>
    </xf>
    <xf numFmtId="166" fontId="6" fillId="39" borderId="3" xfId="0" applyNumberFormat="1" applyFont="1" applyFill="1" applyBorder="1" applyAlignment="1">
      <alignment horizontal="center" wrapText="1"/>
    </xf>
    <xf numFmtId="0" fontId="6" fillId="39" borderId="3" xfId="0" applyFont="1" applyFill="1" applyBorder="1"/>
    <xf numFmtId="9" fontId="6" fillId="39" borderId="3" xfId="44" applyFont="1" applyFill="1" applyBorder="1" applyAlignment="1">
      <alignment horizontal="center" wrapText="1"/>
    </xf>
    <xf numFmtId="10" fontId="6" fillId="39" borderId="3" xfId="44" applyNumberFormat="1" applyFont="1" applyFill="1" applyBorder="1" applyAlignment="1">
      <alignment horizontal="center" wrapText="1"/>
    </xf>
    <xf numFmtId="165" fontId="6" fillId="39" borderId="3" xfId="44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quotePrefix="1" applyFont="1" applyBorder="1" applyAlignment="1">
      <alignment horizontal="center"/>
    </xf>
    <xf numFmtId="166" fontId="0" fillId="0" borderId="3" xfId="0" applyNumberFormat="1" applyBorder="1"/>
    <xf numFmtId="166" fontId="6" fillId="0" borderId="3" xfId="0" applyNumberFormat="1" applyFont="1" applyBorder="1"/>
    <xf numFmtId="0" fontId="6" fillId="0" borderId="3" xfId="0" quotePrefix="1" applyFont="1" applyBorder="1" applyAlignment="1">
      <alignment horizontal="center"/>
    </xf>
    <xf numFmtId="166" fontId="0" fillId="0" borderId="3" xfId="0" applyNumberFormat="1" applyBorder="1" applyAlignment="1">
      <alignment horizontal="right"/>
    </xf>
    <xf numFmtId="10" fontId="0" fillId="0" borderId="3" xfId="44" applyNumberFormat="1" applyFont="1" applyBorder="1" applyAlignment="1">
      <alignment horizontal="right"/>
    </xf>
    <xf numFmtId="0" fontId="6" fillId="0" borderId="0" xfId="0" applyFont="1" applyFill="1" applyBorder="1"/>
    <xf numFmtId="165" fontId="6" fillId="0" borderId="0" xfId="44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10" fontId="6" fillId="0" borderId="0" xfId="44" applyNumberFormat="1" applyFont="1" applyFill="1" applyBorder="1" applyAlignment="1">
      <alignment horizontal="center" wrapText="1"/>
    </xf>
    <xf numFmtId="0" fontId="46" fillId="38" borderId="3" xfId="0" applyFont="1" applyFill="1" applyBorder="1" applyAlignment="1">
      <alignment horizontal="center" vertical="center"/>
    </xf>
    <xf numFmtId="0" fontId="46" fillId="38" borderId="3" xfId="0" applyFont="1" applyFill="1" applyBorder="1"/>
    <xf numFmtId="0" fontId="46" fillId="38" borderId="3" xfId="0" applyFont="1" applyFill="1" applyBorder="1" applyAlignment="1">
      <alignment wrapText="1"/>
    </xf>
    <xf numFmtId="164" fontId="0" fillId="0" borderId="3" xfId="38" applyNumberFormat="1" applyFont="1" applyFill="1" applyBorder="1" applyAlignment="1"/>
    <xf numFmtId="166" fontId="0" fillId="0" borderId="0" xfId="0" applyNumberFormat="1" applyFill="1" applyBorder="1"/>
    <xf numFmtId="166" fontId="2" fillId="0" borderId="0" xfId="94" applyNumberFormat="1" applyFill="1" applyBorder="1">
      <alignment wrapText="1"/>
    </xf>
    <xf numFmtId="0" fontId="2" fillId="0" borderId="0" xfId="94" applyFill="1" applyBorder="1">
      <alignment wrapText="1"/>
    </xf>
    <xf numFmtId="0" fontId="8" fillId="36" borderId="3" xfId="0" applyFont="1" applyFill="1" applyBorder="1"/>
    <xf numFmtId="0" fontId="6" fillId="0" borderId="3" xfId="0" applyFont="1" applyFill="1" applyBorder="1"/>
    <xf numFmtId="0" fontId="8" fillId="36" borderId="3" xfId="0" applyFont="1" applyFill="1" applyBorder="1" applyAlignment="1">
      <alignment horizontal="center" vertical="center"/>
    </xf>
    <xf numFmtId="0" fontId="47" fillId="36" borderId="3" xfId="0" applyFont="1" applyFill="1" applyBorder="1" applyAlignment="1">
      <alignment horizontal="center" vertical="center" wrapText="1"/>
    </xf>
    <xf numFmtId="0" fontId="48" fillId="36" borderId="3" xfId="0" applyFont="1" applyFill="1" applyBorder="1" applyAlignment="1">
      <alignment horizontal="center" vertical="center" wrapText="1"/>
    </xf>
    <xf numFmtId="0" fontId="47" fillId="36" borderId="2" xfId="0" applyFont="1" applyFill="1" applyBorder="1" applyAlignment="1">
      <alignment horizontal="center" vertical="center" wrapText="1"/>
    </xf>
    <xf numFmtId="0" fontId="2" fillId="0" borderId="0" xfId="95" applyFill="1" applyBorder="1">
      <alignment vertical="top" wrapText="1"/>
    </xf>
    <xf numFmtId="166" fontId="2" fillId="0" borderId="0" xfId="96" applyNumberFormat="1" applyFill="1" applyBorder="1">
      <alignment wrapText="1"/>
    </xf>
    <xf numFmtId="0" fontId="2" fillId="0" borderId="0" xfId="0" applyFont="1" applyAlignment="1">
      <alignment horizontal="center"/>
    </xf>
    <xf numFmtId="0" fontId="2" fillId="0" borderId="0" xfId="93" applyFill="1" applyBorder="1">
      <alignment vertical="top" wrapText="1"/>
    </xf>
    <xf numFmtId="166" fontId="49" fillId="0" borderId="0" xfId="40" applyNumberFormat="1" applyFont="1" applyFill="1" applyBorder="1">
      <alignment wrapText="1"/>
    </xf>
    <xf numFmtId="167" fontId="0" fillId="0" borderId="0" xfId="0" applyNumberFormat="1" applyFill="1" applyBorder="1"/>
    <xf numFmtId="165" fontId="0" fillId="0" borderId="0" xfId="44" applyNumberFormat="1" applyFont="1" applyAlignment="1">
      <alignment horizontal="right"/>
    </xf>
    <xf numFmtId="0" fontId="46" fillId="38" borderId="3" xfId="0" applyFont="1" applyFill="1" applyBorder="1" applyAlignment="1">
      <alignment horizontal="center" vertical="center" wrapText="1"/>
    </xf>
    <xf numFmtId="0" fontId="49" fillId="0" borderId="0" xfId="37" applyFont="1" applyFill="1" applyBorder="1">
      <alignment vertical="top" wrapText="1"/>
    </xf>
    <xf numFmtId="0" fontId="2" fillId="0" borderId="0" xfId="0" applyFont="1" applyAlignment="1">
      <alignment horizontal="center"/>
    </xf>
    <xf numFmtId="0" fontId="49" fillId="0" borderId="0" xfId="37" applyFont="1" applyFill="1" applyBorder="1">
      <alignment vertical="top" wrapText="1"/>
    </xf>
    <xf numFmtId="0" fontId="5" fillId="40" borderId="3" xfId="0" applyFont="1" applyFill="1" applyBorder="1" applyAlignment="1">
      <alignment horizontal="center" wrapText="1"/>
    </xf>
    <xf numFmtId="0" fontId="0" fillId="0" borderId="25" xfId="0" applyBorder="1"/>
    <xf numFmtId="0" fontId="0" fillId="0" borderId="26" xfId="0" applyBorder="1"/>
    <xf numFmtId="166" fontId="0" fillId="0" borderId="22" xfId="0" applyNumberFormat="1" applyBorder="1"/>
    <xf numFmtId="164" fontId="0" fillId="0" borderId="3" xfId="38" applyNumberFormat="1" applyFont="1" applyBorder="1"/>
    <xf numFmtId="164" fontId="0" fillId="0" borderId="22" xfId="38" applyNumberFormat="1" applyFont="1" applyBorder="1"/>
    <xf numFmtId="0" fontId="49" fillId="0" borderId="0" xfId="37" applyFont="1" applyFill="1" applyBorder="1">
      <alignment vertical="top" wrapText="1"/>
    </xf>
    <xf numFmtId="165" fontId="6" fillId="0" borderId="21" xfId="44" applyNumberFormat="1" applyFont="1" applyFill="1" applyBorder="1" applyAlignment="1">
      <alignment wrapText="1"/>
    </xf>
    <xf numFmtId="17" fontId="2" fillId="0" borderId="3" xfId="43" applyNumberFormat="1" applyFont="1" applyFill="1" applyBorder="1"/>
    <xf numFmtId="166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/>
    <xf numFmtId="166" fontId="2" fillId="0" borderId="0" xfId="0" applyNumberFormat="1" applyFont="1" applyFill="1"/>
    <xf numFmtId="0" fontId="49" fillId="0" borderId="0" xfId="111" applyFill="1" applyBorder="1">
      <alignment vertical="top" wrapText="1"/>
    </xf>
    <xf numFmtId="166" fontId="49" fillId="0" borderId="0" xfId="112" applyNumberFormat="1" applyFill="1" applyBorder="1">
      <alignment wrapText="1"/>
    </xf>
    <xf numFmtId="166" fontId="49" fillId="0" borderId="0" xfId="114" applyNumberFormat="1" applyFill="1" applyBorder="1">
      <alignment wrapText="1"/>
    </xf>
    <xf numFmtId="166" fontId="49" fillId="0" borderId="0" xfId="112" applyNumberFormat="1" applyBorder="1">
      <alignment wrapText="1"/>
    </xf>
    <xf numFmtId="0" fontId="0" fillId="0" borderId="0" xfId="0" applyBorder="1"/>
    <xf numFmtId="0" fontId="49" fillId="0" borderId="0" xfId="37" applyFont="1" applyFill="1" applyBorder="1">
      <alignment vertical="top" wrapText="1"/>
    </xf>
    <xf numFmtId="0" fontId="49" fillId="0" borderId="0" xfId="37" applyFont="1" applyFill="1" applyBorder="1">
      <alignment vertical="top" wrapText="1"/>
    </xf>
    <xf numFmtId="1" fontId="0" fillId="0" borderId="27" xfId="0" applyNumberFormat="1" applyFill="1" applyBorder="1" applyAlignment="1">
      <alignment horizontal="center"/>
    </xf>
    <xf numFmtId="0" fontId="49" fillId="0" borderId="0" xfId="37" applyFont="1" applyFill="1" applyBorder="1">
      <alignment vertical="top" wrapText="1"/>
    </xf>
    <xf numFmtId="0" fontId="49" fillId="0" borderId="0" xfId="113" applyFill="1" applyBorder="1">
      <alignment vertical="top" wrapText="1"/>
    </xf>
    <xf numFmtId="0" fontId="49" fillId="0" borderId="0" xfId="37" applyFont="1" applyFill="1" applyBorder="1">
      <alignment vertical="top" wrapText="1"/>
    </xf>
    <xf numFmtId="166" fontId="49" fillId="0" borderId="0" xfId="115" applyNumberFormat="1" applyBorder="1">
      <alignment wrapText="1"/>
    </xf>
    <xf numFmtId="164" fontId="50" fillId="0" borderId="3" xfId="38" applyNumberFormat="1" applyFont="1" applyBorder="1"/>
    <xf numFmtId="0" fontId="49" fillId="0" borderId="0" xfId="37" applyFont="1" applyFill="1" applyBorder="1">
      <alignment vertical="top" wrapText="1"/>
    </xf>
    <xf numFmtId="166" fontId="51" fillId="0" borderId="0" xfId="116" applyNumberFormat="1" applyBorder="1">
      <alignment wrapText="1"/>
    </xf>
    <xf numFmtId="0" fontId="49" fillId="0" borderId="0" xfId="37" applyFont="1" applyFill="1" applyBorder="1">
      <alignment vertical="top" wrapText="1"/>
    </xf>
    <xf numFmtId="0" fontId="51" fillId="0" borderId="0" xfId="117" applyFill="1" applyBorder="1">
      <alignment vertical="top" wrapText="1"/>
    </xf>
    <xf numFmtId="166" fontId="51" fillId="0" borderId="0" xfId="116" applyNumberFormat="1" applyFill="1" applyBorder="1">
      <alignment wrapText="1"/>
    </xf>
    <xf numFmtId="43" fontId="2" fillId="0" borderId="0" xfId="38" applyFill="1" applyBorder="1" applyAlignment="1">
      <alignment wrapText="1"/>
    </xf>
    <xf numFmtId="0" fontId="51" fillId="0" borderId="0" xfId="118" applyFill="1" applyBorder="1">
      <alignment vertical="top" wrapText="1"/>
    </xf>
    <xf numFmtId="166" fontId="51" fillId="0" borderId="0" xfId="119" applyNumberFormat="1" applyFill="1" applyBorder="1">
      <alignment wrapText="1"/>
    </xf>
    <xf numFmtId="0" fontId="51" fillId="0" borderId="0" xfId="120" applyFill="1" applyBorder="1">
      <alignment vertical="top" wrapText="1"/>
    </xf>
    <xf numFmtId="166" fontId="51" fillId="0" borderId="0" xfId="121" applyNumberFormat="1" applyFill="1" applyBorder="1">
      <alignment wrapText="1"/>
    </xf>
    <xf numFmtId="0" fontId="5" fillId="38" borderId="28" xfId="0" applyFont="1" applyFill="1" applyBorder="1" applyAlignment="1">
      <alignment horizontal="center" wrapText="1"/>
    </xf>
    <xf numFmtId="0" fontId="5" fillId="38" borderId="29" xfId="0" applyFont="1" applyFill="1" applyBorder="1" applyAlignment="1">
      <alignment horizontal="center" wrapText="1"/>
    </xf>
    <xf numFmtId="0" fontId="5" fillId="38" borderId="30" xfId="0" applyFont="1" applyFill="1" applyBorder="1" applyAlignment="1">
      <alignment horizontal="center" wrapText="1"/>
    </xf>
    <xf numFmtId="0" fontId="0" fillId="0" borderId="23" xfId="0" applyBorder="1"/>
    <xf numFmtId="166" fontId="0" fillId="0" borderId="20" xfId="0" applyNumberFormat="1" applyBorder="1"/>
    <xf numFmtId="164" fontId="0" fillId="0" borderId="20" xfId="38" applyNumberFormat="1" applyFont="1" applyBorder="1"/>
    <xf numFmtId="165" fontId="6" fillId="0" borderId="24" xfId="44" applyNumberFormat="1" applyFont="1" applyFill="1" applyBorder="1" applyAlignment="1">
      <alignment wrapText="1"/>
    </xf>
    <xf numFmtId="165" fontId="6" fillId="0" borderId="31" xfId="44" applyNumberFormat="1" applyFont="1" applyFill="1" applyBorder="1" applyAlignment="1">
      <alignment wrapText="1"/>
    </xf>
    <xf numFmtId="166" fontId="51" fillId="0" borderId="0" xfId="123" applyNumberFormat="1" applyBorder="1">
      <alignment wrapText="1"/>
    </xf>
    <xf numFmtId="0" fontId="51" fillId="0" borderId="0" xfId="122" applyFill="1" applyBorder="1">
      <alignment vertical="top" wrapText="1"/>
    </xf>
    <xf numFmtId="166" fontId="51" fillId="0" borderId="0" xfId="123" applyNumberFormat="1" applyFill="1" applyBorder="1">
      <alignment wrapText="1"/>
    </xf>
    <xf numFmtId="0" fontId="2" fillId="0" borderId="0" xfId="93" applyFill="1" applyBorder="1">
      <alignment vertical="top" wrapText="1"/>
    </xf>
    <xf numFmtId="166" fontId="0" fillId="0" borderId="0" xfId="0" applyNumberFormat="1" applyFill="1"/>
    <xf numFmtId="0" fontId="2" fillId="0" borderId="0" xfId="93" applyFill="1" applyBorder="1">
      <alignment vertical="top" wrapText="1"/>
    </xf>
    <xf numFmtId="3" fontId="0" fillId="0" borderId="0" xfId="0" applyNumberFormat="1"/>
    <xf numFmtId="3" fontId="49" fillId="0" borderId="0" xfId="114" applyNumberFormat="1" applyFill="1" applyBorder="1">
      <alignment wrapText="1"/>
    </xf>
    <xf numFmtId="3" fontId="0" fillId="0" borderId="0" xfId="0" applyNumberFormat="1" applyFill="1" applyBorder="1"/>
    <xf numFmtId="3" fontId="2" fillId="0" borderId="0" xfId="94" applyNumberFormat="1" applyFill="1" applyBorder="1">
      <alignment wrapText="1"/>
    </xf>
    <xf numFmtId="164" fontId="0" fillId="0" borderId="3" xfId="0" applyNumberFormat="1" applyBorder="1"/>
    <xf numFmtId="43" fontId="49" fillId="0" borderId="0" xfId="38" applyFont="1" applyFill="1" applyBorder="1" applyAlignment="1">
      <alignment wrapText="1"/>
    </xf>
    <xf numFmtId="0" fontId="49" fillId="0" borderId="0" xfId="37" applyFont="1" applyFill="1" applyBorder="1">
      <alignment vertical="top" wrapText="1"/>
    </xf>
    <xf numFmtId="0" fontId="49" fillId="0" borderId="0" xfId="37" applyFont="1" applyFill="1" applyBorder="1">
      <alignment vertical="top" wrapText="1"/>
    </xf>
    <xf numFmtId="0" fontId="5" fillId="38" borderId="34" xfId="0" applyFont="1" applyFill="1" applyBorder="1" applyAlignment="1">
      <alignment horizontal="center" wrapText="1"/>
    </xf>
    <xf numFmtId="1" fontId="0" fillId="0" borderId="0" xfId="0" applyNumberFormat="1"/>
    <xf numFmtId="3" fontId="0" fillId="0" borderId="0" xfId="0" applyNumberFormat="1" applyBorder="1"/>
    <xf numFmtId="164" fontId="0" fillId="0" borderId="0" xfId="38" applyNumberFormat="1" applyFont="1" applyBorder="1"/>
    <xf numFmtId="0" fontId="52" fillId="0" borderId="0" xfId="0" applyFont="1" applyBorder="1" applyAlignment="1">
      <alignment horizontal="center" vertical="center" wrapText="1"/>
    </xf>
    <xf numFmtId="166" fontId="2" fillId="0" borderId="3" xfId="91" applyNumberFormat="1" applyFill="1" applyBorder="1" applyAlignment="1">
      <alignment horizontal="center" wrapText="1"/>
    </xf>
    <xf numFmtId="0" fontId="49" fillId="0" borderId="0" xfId="37" applyFont="1" applyFill="1" applyBorder="1">
      <alignment vertical="top" wrapText="1"/>
    </xf>
    <xf numFmtId="0" fontId="53" fillId="0" borderId="0" xfId="124" applyFill="1" applyBorder="1">
      <alignment vertical="top" wrapText="1"/>
    </xf>
    <xf numFmtId="166" fontId="53" fillId="0" borderId="0" xfId="125" applyNumberFormat="1" applyFill="1" applyBorder="1">
      <alignment wrapText="1"/>
    </xf>
    <xf numFmtId="3" fontId="53" fillId="0" borderId="0" xfId="124" applyNumberFormat="1" applyFill="1" applyBorder="1">
      <alignment vertical="top" wrapText="1"/>
    </xf>
    <xf numFmtId="43" fontId="51" fillId="0" borderId="0" xfId="38" applyFont="1" applyBorder="1" applyAlignment="1">
      <alignment wrapText="1"/>
    </xf>
    <xf numFmtId="0" fontId="53" fillId="0" borderId="0" xfId="126" applyFill="1" applyBorder="1">
      <alignment vertical="top" wrapText="1"/>
    </xf>
    <xf numFmtId="166" fontId="53" fillId="0" borderId="0" xfId="127" applyNumberFormat="1" applyFill="1" applyBorder="1">
      <alignment wrapText="1"/>
    </xf>
    <xf numFmtId="166" fontId="9" fillId="0" borderId="0" xfId="40" applyNumberFormat="1" applyBorder="1">
      <alignment wrapText="1"/>
    </xf>
    <xf numFmtId="166" fontId="0" fillId="0" borderId="0" xfId="0" applyNumberFormat="1" applyBorder="1"/>
    <xf numFmtId="0" fontId="49" fillId="0" borderId="0" xfId="37" applyFont="1" applyFill="1" applyBorder="1">
      <alignment vertical="top" wrapText="1"/>
    </xf>
    <xf numFmtId="0" fontId="2" fillId="0" borderId="0" xfId="93" applyFill="1" applyBorder="1">
      <alignment vertical="top" wrapText="1"/>
    </xf>
    <xf numFmtId="0" fontId="5" fillId="38" borderId="0" xfId="0" applyFont="1" applyFill="1" applyBorder="1" applyAlignment="1">
      <alignment horizontal="center" wrapText="1"/>
    </xf>
    <xf numFmtId="164" fontId="0" fillId="0" borderId="4" xfId="38" applyNumberFormat="1" applyFont="1" applyBorder="1"/>
    <xf numFmtId="164" fontId="0" fillId="0" borderId="36" xfId="38" applyNumberFormat="1" applyFont="1" applyBorder="1"/>
    <xf numFmtId="166" fontId="54" fillId="0" borderId="3" xfId="0" applyNumberFormat="1" applyFont="1" applyFill="1" applyBorder="1" applyAlignment="1">
      <alignment horizontal="center" wrapText="1"/>
    </xf>
    <xf numFmtId="164" fontId="54" fillId="0" borderId="35" xfId="38" applyNumberFormat="1" applyFont="1" applyBorder="1"/>
    <xf numFmtId="164" fontId="54" fillId="0" borderId="4" xfId="38" applyNumberFormat="1" applyFont="1" applyBorder="1"/>
    <xf numFmtId="165" fontId="45" fillId="0" borderId="24" xfId="44" applyNumberFormat="1" applyFont="1" applyFill="1" applyBorder="1" applyAlignment="1">
      <alignment wrapText="1"/>
    </xf>
    <xf numFmtId="165" fontId="45" fillId="0" borderId="21" xfId="44" applyNumberFormat="1" applyFont="1" applyFill="1" applyBorder="1" applyAlignment="1">
      <alignment wrapText="1"/>
    </xf>
    <xf numFmtId="166" fontId="9" fillId="0" borderId="1" xfId="40" applyNumberFormat="1" applyAlignment="1">
      <alignment horizontal="center" wrapText="1"/>
    </xf>
    <xf numFmtId="0" fontId="2" fillId="0" borderId="0" xfId="93" applyFill="1" applyBorder="1" applyAlignment="1">
      <alignment vertical="top" wrapText="1"/>
    </xf>
    <xf numFmtId="43" fontId="0" fillId="0" borderId="0" xfId="0" applyNumberFormat="1"/>
    <xf numFmtId="164" fontId="49" fillId="0" borderId="0" xfId="38" applyNumberFormat="1" applyFont="1" applyFill="1" applyBorder="1" applyAlignment="1">
      <alignment vertical="top" wrapText="1"/>
    </xf>
    <xf numFmtId="164" fontId="49" fillId="0" borderId="0" xfId="38" applyNumberFormat="1" applyFont="1" applyFill="1" applyBorder="1" applyAlignment="1">
      <alignment wrapText="1"/>
    </xf>
    <xf numFmtId="164" fontId="2" fillId="0" borderId="0" xfId="38" applyNumberFormat="1" applyFill="1" applyBorder="1" applyAlignment="1">
      <alignment wrapText="1"/>
    </xf>
    <xf numFmtId="164" fontId="2" fillId="0" borderId="0" xfId="38" applyNumberFormat="1" applyFill="1" applyBorder="1" applyAlignment="1">
      <alignment vertical="top" wrapText="1"/>
    </xf>
    <xf numFmtId="3" fontId="9" fillId="0" borderId="0" xfId="40" applyNumberFormat="1" applyBorder="1">
      <alignment wrapText="1"/>
    </xf>
    <xf numFmtId="166" fontId="2" fillId="0" borderId="1" xfId="92" applyNumberFormat="1" applyFill="1" applyAlignment="1">
      <alignment horizontal="center" wrapText="1"/>
    </xf>
    <xf numFmtId="166" fontId="9" fillId="0" borderId="1" xfId="40" applyNumberFormat="1" applyFill="1" applyAlignment="1">
      <alignment horizontal="center" wrapText="1"/>
    </xf>
    <xf numFmtId="164" fontId="55" fillId="0" borderId="3" xfId="0" applyNumberFormat="1" applyFont="1" applyBorder="1"/>
    <xf numFmtId="0" fontId="44" fillId="0" borderId="0" xfId="0" applyFont="1"/>
    <xf numFmtId="0" fontId="56" fillId="0" borderId="0" xfId="0" applyFont="1"/>
    <xf numFmtId="9" fontId="44" fillId="0" borderId="0" xfId="0" applyNumberFormat="1" applyFont="1"/>
    <xf numFmtId="0" fontId="57" fillId="0" borderId="0" xfId="0" applyFont="1" applyFill="1"/>
    <xf numFmtId="0" fontId="58" fillId="38" borderId="3" xfId="0" applyFont="1" applyFill="1" applyBorder="1" applyAlignment="1">
      <alignment horizontal="center" wrapText="1"/>
    </xf>
    <xf numFmtId="0" fontId="58" fillId="40" borderId="3" xfId="0" applyFont="1" applyFill="1" applyBorder="1" applyAlignment="1">
      <alignment horizontal="center" wrapText="1"/>
    </xf>
    <xf numFmtId="164" fontId="44" fillId="0" borderId="0" xfId="0" applyNumberFormat="1" applyFont="1" applyFill="1"/>
    <xf numFmtId="164" fontId="44" fillId="0" borderId="3" xfId="0" applyNumberFormat="1" applyFont="1" applyBorder="1"/>
    <xf numFmtId="166" fontId="44" fillId="0" borderId="0" xfId="0" applyNumberFormat="1" applyFont="1" applyFill="1"/>
    <xf numFmtId="164" fontId="0" fillId="0" borderId="37" xfId="0" applyNumberFormat="1" applyBorder="1"/>
    <xf numFmtId="164" fontId="0" fillId="0" borderId="5" xfId="0" applyNumberFormat="1" applyBorder="1"/>
    <xf numFmtId="164" fontId="44" fillId="0" borderId="0" xfId="0" applyNumberFormat="1" applyFont="1" applyBorder="1" applyAlignment="1"/>
    <xf numFmtId="166" fontId="55" fillId="0" borderId="3" xfId="0" applyNumberFormat="1" applyFont="1" applyFill="1" applyBorder="1" applyAlignment="1">
      <alignment horizontal="center" wrapText="1"/>
    </xf>
    <xf numFmtId="0" fontId="6" fillId="36" borderId="3" xfId="0" applyFont="1" applyFill="1" applyBorder="1" applyAlignment="1">
      <alignment horizontal="center"/>
    </xf>
    <xf numFmtId="0" fontId="2" fillId="37" borderId="19" xfId="0" applyFont="1" applyFill="1" applyBorder="1" applyAlignment="1">
      <alignment horizontal="center" wrapText="1"/>
    </xf>
    <xf numFmtId="0" fontId="2" fillId="37" borderId="0" xfId="0" applyFont="1" applyFill="1" applyBorder="1" applyAlignment="1">
      <alignment horizontal="center" wrapText="1"/>
    </xf>
    <xf numFmtId="0" fontId="6" fillId="36" borderId="32" xfId="0" applyFont="1" applyFill="1" applyBorder="1" applyAlignment="1">
      <alignment horizontal="center"/>
    </xf>
    <xf numFmtId="0" fontId="6" fillId="36" borderId="33" xfId="0" applyFont="1" applyFill="1" applyBorder="1" applyAlignment="1">
      <alignment horizontal="center"/>
    </xf>
    <xf numFmtId="0" fontId="6" fillId="36" borderId="4" xfId="0" applyFont="1" applyFill="1" applyBorder="1" applyAlignment="1">
      <alignment horizontal="center"/>
    </xf>
    <xf numFmtId="0" fontId="6" fillId="36" borderId="15" xfId="0" applyFont="1" applyFill="1" applyBorder="1" applyAlignment="1">
      <alignment horizontal="center"/>
    </xf>
    <xf numFmtId="0" fontId="6" fillId="36" borderId="2" xfId="0" applyFont="1" applyFill="1" applyBorder="1" applyAlignment="1">
      <alignment horizontal="center"/>
    </xf>
    <xf numFmtId="0" fontId="49" fillId="0" borderId="0" xfId="37" applyFont="1" applyFill="1" applyBorder="1">
      <alignment vertical="top" wrapText="1"/>
    </xf>
    <xf numFmtId="0" fontId="6" fillId="0" borderId="0" xfId="0" applyFont="1" applyAlignment="1">
      <alignment horizontal="right"/>
    </xf>
    <xf numFmtId="0" fontId="8" fillId="36" borderId="16" xfId="0" applyFont="1" applyFill="1" applyBorder="1" applyAlignment="1">
      <alignment horizontal="center"/>
    </xf>
    <xf numFmtId="0" fontId="2" fillId="0" borderId="0" xfId="93" applyFill="1" applyBorder="1">
      <alignment vertical="top" wrapText="1"/>
    </xf>
    <xf numFmtId="0" fontId="7" fillId="38" borderId="17" xfId="0" applyFont="1" applyFill="1" applyBorder="1" applyAlignment="1">
      <alignment horizontal="center"/>
    </xf>
    <xf numFmtId="0" fontId="7" fillId="38" borderId="16" xfId="0" applyFont="1" applyFill="1" applyBorder="1" applyAlignment="1">
      <alignment horizontal="center"/>
    </xf>
    <xf numFmtId="0" fontId="7" fillId="38" borderId="18" xfId="0" applyFont="1" applyFill="1" applyBorder="1" applyAlignment="1">
      <alignment horizontal="center"/>
    </xf>
    <xf numFmtId="0" fontId="8" fillId="36" borderId="3" xfId="0" applyFont="1" applyFill="1" applyBorder="1" applyAlignment="1">
      <alignment horizontal="center"/>
    </xf>
    <xf numFmtId="0" fontId="7" fillId="38" borderId="3" xfId="0" applyFont="1" applyFill="1" applyBorder="1" applyAlignment="1">
      <alignment horizontal="center"/>
    </xf>
    <xf numFmtId="0" fontId="8" fillId="36" borderId="4" xfId="0" applyFont="1" applyFill="1" applyBorder="1" applyAlignment="1">
      <alignment horizontal="center" wrapText="1"/>
    </xf>
    <xf numFmtId="0" fontId="8" fillId="36" borderId="15" xfId="0" applyFont="1" applyFill="1" applyBorder="1" applyAlignment="1">
      <alignment horizontal="center" wrapText="1"/>
    </xf>
    <xf numFmtId="0" fontId="8" fillId="36" borderId="2" xfId="0" applyFont="1" applyFill="1" applyBorder="1" applyAlignment="1">
      <alignment horizontal="center" wrapText="1"/>
    </xf>
  </cellXfs>
  <cellStyles count="128">
    <cellStyle name="20% - הדגשה1" xfId="1" builtinId="30" customBuiltin="1"/>
    <cellStyle name="20% - הדגשה1 2" xfId="2"/>
    <cellStyle name="20% - הדגשה1 3" xfId="99"/>
    <cellStyle name="20% - הדגשה2" xfId="3" builtinId="34" customBuiltin="1"/>
    <cellStyle name="20% - הדגשה2 2" xfId="4"/>
    <cellStyle name="20% - הדגשה2 3" xfId="101"/>
    <cellStyle name="20% - הדגשה3" xfId="5" builtinId="38" customBuiltin="1"/>
    <cellStyle name="20% - הדגשה3 2" xfId="6"/>
    <cellStyle name="20% - הדגשה3 3" xfId="103"/>
    <cellStyle name="20% - הדגשה4" xfId="7" builtinId="42" customBuiltin="1"/>
    <cellStyle name="20% - הדגשה4 2" xfId="8"/>
    <cellStyle name="20% - הדגשה4 3" xfId="105"/>
    <cellStyle name="20% - הדגשה5" xfId="9" builtinId="46" customBuiltin="1"/>
    <cellStyle name="20% - הדגשה5 2" xfId="10"/>
    <cellStyle name="20% - הדגשה5 3" xfId="107"/>
    <cellStyle name="20% - הדגשה6" xfId="11" builtinId="50" customBuiltin="1"/>
    <cellStyle name="20% - הדגשה6 2" xfId="12"/>
    <cellStyle name="20% - הדגשה6 3" xfId="109"/>
    <cellStyle name="40% - הדגשה1" xfId="13" builtinId="31" customBuiltin="1"/>
    <cellStyle name="40% - הדגשה1 2" xfId="14"/>
    <cellStyle name="40% - הדגשה1 3" xfId="100"/>
    <cellStyle name="40% - הדגשה2" xfId="15" builtinId="35" customBuiltin="1"/>
    <cellStyle name="40% - הדגשה2 2" xfId="16"/>
    <cellStyle name="40% - הדגשה2 3" xfId="102"/>
    <cellStyle name="40% - הדגשה3" xfId="17" builtinId="39" customBuiltin="1"/>
    <cellStyle name="40% - הדגשה3 2" xfId="18"/>
    <cellStyle name="40% - הדגשה3 3" xfId="104"/>
    <cellStyle name="40% - הדגשה4" xfId="19" builtinId="43" customBuiltin="1"/>
    <cellStyle name="40% - הדגשה4 2" xfId="20"/>
    <cellStyle name="40% - הדגשה4 3" xfId="106"/>
    <cellStyle name="40% - הדגשה5" xfId="21" builtinId="47" customBuiltin="1"/>
    <cellStyle name="40% - הדגשה5 2" xfId="22"/>
    <cellStyle name="40% - הדגשה5 3" xfId="108"/>
    <cellStyle name="40% - הדגשה6" xfId="23" builtinId="51" customBuiltin="1"/>
    <cellStyle name="40% - הדגשה6 2" xfId="24"/>
    <cellStyle name="40% - הדגשה6 3" xfId="110"/>
    <cellStyle name="60% - הדגשה1" xfId="25" builtinId="32" customBuiltin="1"/>
    <cellStyle name="60% - הדגשה1 2" xfId="26"/>
    <cellStyle name="60% - הדגשה2" xfId="27" builtinId="36" customBuiltin="1"/>
    <cellStyle name="60% - הדגשה2 2" xfId="28"/>
    <cellStyle name="60% - הדגשה3" xfId="29" builtinId="40" customBuiltin="1"/>
    <cellStyle name="60% - הדגשה3 2" xfId="30"/>
    <cellStyle name="60% - הדגשה4" xfId="31" builtinId="44" customBuiltin="1"/>
    <cellStyle name="60% - הדגשה4 2" xfId="32"/>
    <cellStyle name="60% - הדגשה5" xfId="33" builtinId="48" customBuiltin="1"/>
    <cellStyle name="60% - הדגשה5 2" xfId="34"/>
    <cellStyle name="60% - הדגשה6" xfId="35" builtinId="52" customBuiltin="1"/>
    <cellStyle name="60% - הדגשה6 2" xfId="36"/>
    <cellStyle name="AxisStyle" xfId="37"/>
    <cellStyle name="AxisStyle_גיליון1" xfId="111"/>
    <cellStyle name="AxisStyle_גיליון2" xfId="95"/>
    <cellStyle name="AxisStyle_נתוני ייצור חלב בקר" xfId="118"/>
    <cellStyle name="AxisStyle_נתוני ייצור חלב בקר_1" xfId="126"/>
    <cellStyle name="AxisStyle_נתוני ייצור חלב צאן_1" xfId="117"/>
    <cellStyle name="AxisStyle_שיווק מוצרים  מחלב מצאן" xfId="93"/>
    <cellStyle name="AxisStyle_שיווק מוצרים  מחלב מצאן_1" xfId="113"/>
    <cellStyle name="AxisStyle_שיווק מוצרים  מחלב מצאן_2" xfId="120"/>
    <cellStyle name="AxisStyle_שיווק מוצרים מחלב בקר" xfId="122"/>
    <cellStyle name="AxisStyle_שיווק מוצרים מחלב בקר_1" xfId="124"/>
    <cellStyle name="Comma" xfId="38" builtinId="3"/>
    <cellStyle name="Comma 2" xfId="39"/>
    <cellStyle name="ExportStyle" xfId="40"/>
    <cellStyle name="ExportStyle_גיליון1" xfId="112"/>
    <cellStyle name="ExportStyle_גיליון2" xfId="96"/>
    <cellStyle name="ExportStyle_יצוא גבינות מחלב צאן" xfId="92"/>
    <cellStyle name="ExportStyle_מלאים" xfId="91"/>
    <cellStyle name="ExportStyle_נתוני ייצור חלב בקר" xfId="119"/>
    <cellStyle name="ExportStyle_נתוני ייצור חלב בקר_1" xfId="127"/>
    <cellStyle name="ExportStyle_נתוני ייצור חלב צאן" xfId="115"/>
    <cellStyle name="ExportStyle_נתוני ייצור חלב צאן_1" xfId="116"/>
    <cellStyle name="ExportStyle_שיווק מוצרים  מחלב מצאן" xfId="94"/>
    <cellStyle name="ExportStyle_שיווק מוצרים  מחלב מצאן_1" xfId="114"/>
    <cellStyle name="ExportStyle_שיווק מוצרים  מחלב מצאן_2" xfId="121"/>
    <cellStyle name="ExportStyle_שיווק מוצרים מחלב בקר" xfId="123"/>
    <cellStyle name="ExportStyle_שיווק מוצרים מחלב בקר_1" xfId="125"/>
    <cellStyle name="Normal" xfId="0" builtinId="0"/>
    <cellStyle name="Normal 2" xfId="41"/>
    <cellStyle name="Normal 3" xfId="42"/>
    <cellStyle name="Normal 4" xfId="97"/>
    <cellStyle name="Normal_שיווק חלב בקר" xfId="43"/>
    <cellStyle name="Percent" xfId="44" builtinId="5"/>
    <cellStyle name="הדגשה1" xfId="45" builtinId="29" customBuiltin="1"/>
    <cellStyle name="הדגשה1 2" xfId="46"/>
    <cellStyle name="הדגשה2" xfId="47" builtinId="33" customBuiltin="1"/>
    <cellStyle name="הדגשה2 2" xfId="48"/>
    <cellStyle name="הדגשה3" xfId="49" builtinId="37" customBuiltin="1"/>
    <cellStyle name="הדגשה3 2" xfId="50"/>
    <cellStyle name="הדגשה4" xfId="51" builtinId="41" customBuiltin="1"/>
    <cellStyle name="הדגשה4 2" xfId="52"/>
    <cellStyle name="הדגשה5" xfId="53" builtinId="45" customBuiltin="1"/>
    <cellStyle name="הדגשה5 2" xfId="54"/>
    <cellStyle name="הדגשה6" xfId="55" builtinId="49" customBuiltin="1"/>
    <cellStyle name="הדגשה6 2" xfId="56"/>
    <cellStyle name="הערה 2" xfId="57"/>
    <cellStyle name="הערה 3" xfId="58"/>
    <cellStyle name="הערה 4" xfId="98"/>
    <cellStyle name="חישוב" xfId="59" builtinId="22" customBuiltin="1"/>
    <cellStyle name="חישוב 2" xfId="60"/>
    <cellStyle name="טוב" xfId="61" builtinId="26" customBuiltin="1"/>
    <cellStyle name="טוב 2" xfId="62"/>
    <cellStyle name="טקסט אזהרה" xfId="63" builtinId="11" customBuiltin="1"/>
    <cellStyle name="טקסט אזהרה 2" xfId="64"/>
    <cellStyle name="טקסט הסברי" xfId="65" builtinId="53" customBuiltin="1"/>
    <cellStyle name="טקסט הסברי 2" xfId="66"/>
    <cellStyle name="כותרת" xfId="67" builtinId="15" customBuiltin="1"/>
    <cellStyle name="כותרת 1" xfId="68" builtinId="16" customBuiltin="1"/>
    <cellStyle name="כותרת 1 2" xfId="69"/>
    <cellStyle name="כותרת 2" xfId="70" builtinId="17" customBuiltin="1"/>
    <cellStyle name="כותרת 2 2" xfId="71"/>
    <cellStyle name="כותרת 3" xfId="72" builtinId="18" customBuiltin="1"/>
    <cellStyle name="כותרת 3 2" xfId="73"/>
    <cellStyle name="כותרת 4" xfId="74" builtinId="19" customBuiltin="1"/>
    <cellStyle name="כותרת 4 2" xfId="75"/>
    <cellStyle name="כותרת 5" xfId="76"/>
    <cellStyle name="ניטראלי" xfId="77" builtinId="28" customBuiltin="1"/>
    <cellStyle name="ניטראלי 2" xfId="78"/>
    <cellStyle name="סה&quot;כ" xfId="79" builtinId="25" customBuiltin="1"/>
    <cellStyle name="סה&quot;כ 2" xfId="80"/>
    <cellStyle name="פלט" xfId="81" builtinId="21" customBuiltin="1"/>
    <cellStyle name="פלט 2" xfId="82"/>
    <cellStyle name="קלט" xfId="83" builtinId="20" customBuiltin="1"/>
    <cellStyle name="קלט 2" xfId="84"/>
    <cellStyle name="רע" xfId="85" builtinId="27" customBuiltin="1"/>
    <cellStyle name="רע 2" xfId="86"/>
    <cellStyle name="תא מסומן" xfId="87" builtinId="23" customBuiltin="1"/>
    <cellStyle name="תא מסומן 2" xfId="88"/>
    <cellStyle name="תא מקושר" xfId="89" builtinId="24" customBuiltin="1"/>
    <cellStyle name="תא מקושר 2" xfId="90"/>
  </cellStyles>
  <dxfs count="0"/>
  <tableStyles count="0" defaultTableStyle="TableStyleMedium9" defaultPivotStyle="PivotStyleLight16"/>
  <colors>
    <mruColors>
      <color rgb="FF5A0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L352"/>
  <sheetViews>
    <sheetView rightToLeft="1" tabSelected="1" zoomScaleNormal="100" workbookViewId="0">
      <pane ySplit="2" topLeftCell="A230" activePane="bottomLeft" state="frozen"/>
      <selection pane="bottomLeft" activeCell="E2" sqref="B1:E1048576"/>
    </sheetView>
  </sheetViews>
  <sheetFormatPr defaultRowHeight="12.75" outlineLevelCol="1" x14ac:dyDescent="0.2"/>
  <cols>
    <col min="1" max="1" width="22.28515625" bestFit="1" customWidth="1"/>
    <col min="2" max="2" width="13.7109375" hidden="1" customWidth="1" outlineLevel="1"/>
    <col min="3" max="3" width="10.28515625" hidden="1" customWidth="1" outlineLevel="1"/>
    <col min="4" max="4" width="11.85546875" hidden="1" customWidth="1" outlineLevel="1"/>
    <col min="5" max="5" width="10" hidden="1" customWidth="1" outlineLevel="1"/>
    <col min="6" max="6" width="10.7109375" customWidth="1" collapsed="1"/>
    <col min="7" max="7" width="11.85546875" hidden="1" customWidth="1" outlineLevel="1"/>
    <col min="8" max="8" width="10.28515625" hidden="1" customWidth="1" outlineLevel="1"/>
    <col min="9" max="9" width="10.140625" hidden="1" customWidth="1" outlineLevel="1"/>
    <col min="10" max="10" width="11.5703125" hidden="1" customWidth="1" outlineLevel="1"/>
    <col min="11" max="11" width="11.85546875" hidden="1" customWidth="1" outlineLevel="1"/>
    <col min="12" max="12" width="10.85546875" hidden="1" customWidth="1" outlineLevel="1"/>
    <col min="13" max="13" width="10.7109375" customWidth="1" collapsed="1"/>
    <col min="14" max="14" width="11.85546875" hidden="1" customWidth="1" outlineLevel="1"/>
    <col min="15" max="15" width="10.28515625" hidden="1" customWidth="1" outlineLevel="1"/>
    <col min="16" max="16" width="11.140625" customWidth="1" collapsed="1"/>
    <col min="17" max="17" width="10.28515625" hidden="1" customWidth="1" outlineLevel="1"/>
    <col min="18" max="18" width="10.7109375" hidden="1" customWidth="1" outlineLevel="1"/>
    <col min="19" max="19" width="9.140625" hidden="1" customWidth="1" outlineLevel="1"/>
    <col min="20" max="20" width="8.85546875" hidden="1" customWidth="1" outlineLevel="1"/>
    <col min="21" max="21" width="11.140625" hidden="1" customWidth="1" outlineLevel="1"/>
    <col min="22" max="22" width="9.28515625" hidden="1" customWidth="1" outlineLevel="1"/>
    <col min="23" max="23" width="7.140625" hidden="1" customWidth="1" outlineLevel="1"/>
    <col min="24" max="24" width="10.7109375" customWidth="1" collapsed="1"/>
    <col min="25" max="28" width="10.7109375" customWidth="1"/>
    <col min="29" max="29" width="8.7109375" bestFit="1" customWidth="1"/>
    <col min="30" max="30" width="14" bestFit="1" customWidth="1"/>
    <col min="31" max="31" width="11.140625" customWidth="1"/>
    <col min="32" max="32" width="10.140625" customWidth="1"/>
    <col min="33" max="33" width="10" customWidth="1"/>
    <col min="34" max="35" width="10.28515625" bestFit="1" customWidth="1"/>
    <col min="36" max="36" width="10.28515625" customWidth="1"/>
    <col min="37" max="40" width="10.42578125" customWidth="1"/>
    <col min="41" max="43" width="10.28515625" bestFit="1" customWidth="1"/>
    <col min="44" max="44" width="9.42578125" bestFit="1" customWidth="1"/>
    <col min="45" max="50" width="10.28515625" bestFit="1" customWidth="1"/>
    <col min="51" max="51" width="9.42578125" bestFit="1" customWidth="1"/>
    <col min="52" max="52" width="10.28515625" bestFit="1" customWidth="1"/>
    <col min="53" max="53" width="9.42578125" bestFit="1" customWidth="1"/>
    <col min="54" max="54" width="11.28515625" bestFit="1" customWidth="1"/>
    <col min="58" max="81" width="9.140625" customWidth="1"/>
  </cols>
  <sheetData>
    <row r="1" spans="1:209" x14ac:dyDescent="0.2">
      <c r="A1" s="179" t="s">
        <v>71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7" t="s">
        <v>100</v>
      </c>
      <c r="BI1" s="166">
        <v>1</v>
      </c>
      <c r="BJ1" s="166">
        <v>1</v>
      </c>
      <c r="BK1" s="166">
        <v>4</v>
      </c>
      <c r="BL1" s="166">
        <v>9</v>
      </c>
      <c r="BM1" s="166">
        <v>1.8</v>
      </c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</row>
    <row r="2" spans="1:209" ht="60" x14ac:dyDescent="0.25">
      <c r="A2" s="28" t="s">
        <v>0</v>
      </c>
      <c r="B2" s="73" t="s">
        <v>25</v>
      </c>
      <c r="C2" s="73" t="s">
        <v>27</v>
      </c>
      <c r="D2" s="73" t="s">
        <v>5</v>
      </c>
      <c r="E2" s="73" t="s">
        <v>6</v>
      </c>
      <c r="F2" s="30" t="s">
        <v>26</v>
      </c>
      <c r="G2" s="73" t="s">
        <v>9</v>
      </c>
      <c r="H2" s="73" t="s">
        <v>10</v>
      </c>
      <c r="I2" s="73" t="s">
        <v>11</v>
      </c>
      <c r="J2" s="73" t="s">
        <v>12</v>
      </c>
      <c r="K2" s="73" t="s">
        <v>13</v>
      </c>
      <c r="L2" s="73" t="s">
        <v>91</v>
      </c>
      <c r="M2" s="30" t="s">
        <v>20</v>
      </c>
      <c r="N2" s="73" t="s">
        <v>8</v>
      </c>
      <c r="O2" s="73" t="s">
        <v>7</v>
      </c>
      <c r="P2" s="30" t="s">
        <v>19</v>
      </c>
      <c r="Q2" s="73" t="s">
        <v>28</v>
      </c>
      <c r="R2" s="73" t="s">
        <v>4</v>
      </c>
      <c r="S2" s="73" t="s">
        <v>29</v>
      </c>
      <c r="T2" s="73" t="s">
        <v>30</v>
      </c>
      <c r="U2" s="73" t="s">
        <v>31</v>
      </c>
      <c r="V2" s="73" t="s">
        <v>32</v>
      </c>
      <c r="W2" s="73" t="s">
        <v>3</v>
      </c>
      <c r="X2" s="30" t="s">
        <v>21</v>
      </c>
      <c r="Y2" s="30" t="s">
        <v>22</v>
      </c>
      <c r="Z2" s="30" t="s">
        <v>23</v>
      </c>
      <c r="AA2" s="30" t="s">
        <v>24</v>
      </c>
      <c r="AB2" s="30" t="s">
        <v>18</v>
      </c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7" t="s">
        <v>101</v>
      </c>
      <c r="BI2" s="168">
        <v>2.5000000000000001E-2</v>
      </c>
      <c r="BJ2" s="168">
        <v>3.5000000000000003E-2</v>
      </c>
      <c r="BK2" s="168">
        <v>0.08</v>
      </c>
      <c r="BL2" s="168">
        <v>0.25</v>
      </c>
      <c r="BM2" s="168">
        <v>0.82</v>
      </c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</row>
    <row r="3" spans="1:209" s="6" customFormat="1" x14ac:dyDescent="0.2">
      <c r="A3" s="5">
        <v>36526</v>
      </c>
      <c r="B3" s="10">
        <v>21138.844000000001</v>
      </c>
      <c r="C3" s="10">
        <v>2458.9780000000001</v>
      </c>
      <c r="D3" s="10">
        <v>3559.0630000000001</v>
      </c>
      <c r="E3" s="10">
        <v>316.06200000000001</v>
      </c>
      <c r="F3" s="10">
        <f t="shared" ref="F3:F66" si="0">SUM(B3:E3)</f>
        <v>27472.947000000004</v>
      </c>
      <c r="G3" s="10">
        <v>1926.3969999999999</v>
      </c>
      <c r="H3" s="10">
        <v>1117.2850000000001</v>
      </c>
      <c r="I3" s="10">
        <v>862.74099999999999</v>
      </c>
      <c r="J3" s="10">
        <v>1673.03</v>
      </c>
      <c r="K3" s="10">
        <v>598.86500000000001</v>
      </c>
      <c r="L3" s="10">
        <v>392.48</v>
      </c>
      <c r="M3" s="10">
        <f>SUM(G3:L3)</f>
        <v>6570.7979999999989</v>
      </c>
      <c r="N3" s="10">
        <v>2408.8829999999998</v>
      </c>
      <c r="O3" s="10">
        <v>2340.66</v>
      </c>
      <c r="P3" s="10">
        <f t="shared" ref="P3:P66" si="1">SUM(N3:O3)</f>
        <v>4749.5429999999997</v>
      </c>
      <c r="Q3" s="10">
        <v>612.54999999999995</v>
      </c>
      <c r="R3" s="10">
        <v>2185.7809999999999</v>
      </c>
      <c r="S3" s="10">
        <v>473.47800000000001</v>
      </c>
      <c r="T3" s="10">
        <v>98.88</v>
      </c>
      <c r="U3" s="10">
        <v>267.24799999999999</v>
      </c>
      <c r="V3" s="10">
        <v>681.75199999999995</v>
      </c>
      <c r="W3" s="10">
        <v>1665.8109999999999</v>
      </c>
      <c r="X3" s="10">
        <f t="shared" ref="X3:X66" si="2">SUM(Q3:W3)</f>
        <v>5985.5</v>
      </c>
      <c r="Y3" s="10">
        <v>1707.2529999999999</v>
      </c>
      <c r="Z3" s="10">
        <v>94.863</v>
      </c>
      <c r="AA3" s="10">
        <v>455.08499999999998</v>
      </c>
      <c r="AB3" s="126">
        <v>79773.485000000015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</row>
    <row r="4" spans="1:209" s="6" customFormat="1" x14ac:dyDescent="0.2">
      <c r="A4" s="5">
        <v>36557</v>
      </c>
      <c r="B4" s="10">
        <v>20518.291000000001</v>
      </c>
      <c r="C4" s="10">
        <v>2599.7379999999998</v>
      </c>
      <c r="D4" s="10">
        <v>3618.9520000000002</v>
      </c>
      <c r="E4" s="10">
        <v>285.209</v>
      </c>
      <c r="F4" s="10">
        <f t="shared" si="0"/>
        <v>27022.190000000002</v>
      </c>
      <c r="G4" s="10">
        <v>1855.421</v>
      </c>
      <c r="H4" s="10">
        <v>1133.5329999999999</v>
      </c>
      <c r="I4" s="10">
        <v>863.77599999999995</v>
      </c>
      <c r="J4" s="10">
        <v>1658.2739999999999</v>
      </c>
      <c r="K4" s="10">
        <v>592.87900000000002</v>
      </c>
      <c r="L4" s="10">
        <v>367.46800000000002</v>
      </c>
      <c r="M4" s="10">
        <f t="shared" ref="M4:M66" si="3">SUM(G4:L4)</f>
        <v>6471.3509999999987</v>
      </c>
      <c r="N4" s="10">
        <v>2298.7449999999999</v>
      </c>
      <c r="O4" s="10">
        <v>2405.1619999999998</v>
      </c>
      <c r="P4" s="10">
        <f t="shared" si="1"/>
        <v>4703.9069999999992</v>
      </c>
      <c r="Q4" s="10">
        <v>624.69000000000005</v>
      </c>
      <c r="R4" s="10">
        <v>2143.1909999999998</v>
      </c>
      <c r="S4" s="10">
        <v>460.601</v>
      </c>
      <c r="T4" s="10">
        <v>90.022000000000006</v>
      </c>
      <c r="U4" s="10">
        <v>253.29300000000001</v>
      </c>
      <c r="V4" s="10">
        <v>658.40200000000004</v>
      </c>
      <c r="W4" s="10">
        <v>1667.027</v>
      </c>
      <c r="X4" s="10">
        <f t="shared" si="2"/>
        <v>5897.2260000000006</v>
      </c>
      <c r="Y4" s="10">
        <v>1662.5160000000001</v>
      </c>
      <c r="Z4" s="10">
        <v>95.534999999999997</v>
      </c>
      <c r="AA4" s="10">
        <v>448.52800000000002</v>
      </c>
      <c r="AB4" s="126">
        <v>78416.161399999997</v>
      </c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>
        <v>1</v>
      </c>
      <c r="BI4" s="14">
        <v>0</v>
      </c>
      <c r="BJ4" s="14">
        <v>0</v>
      </c>
      <c r="BK4" s="14">
        <v>0</v>
      </c>
      <c r="BL4" s="14">
        <v>0</v>
      </c>
      <c r="BM4" s="14">
        <v>0</v>
      </c>
      <c r="BN4" s="14">
        <v>0</v>
      </c>
      <c r="BO4" s="14">
        <v>1</v>
      </c>
      <c r="BP4" s="14">
        <v>0</v>
      </c>
      <c r="BQ4" s="14">
        <v>0</v>
      </c>
      <c r="BR4" s="14">
        <v>1</v>
      </c>
      <c r="BS4" s="14">
        <v>0</v>
      </c>
      <c r="BT4" s="14">
        <v>0</v>
      </c>
      <c r="BU4" s="14">
        <v>0</v>
      </c>
      <c r="BV4" s="14">
        <v>0</v>
      </c>
      <c r="BW4" s="14">
        <v>0</v>
      </c>
      <c r="BX4" s="14">
        <v>0</v>
      </c>
      <c r="BY4" s="14">
        <v>0</v>
      </c>
      <c r="BZ4" s="14">
        <v>4</v>
      </c>
      <c r="CA4" s="14">
        <v>9</v>
      </c>
      <c r="CB4" s="14">
        <v>9</v>
      </c>
      <c r="CC4" s="14">
        <v>1.8</v>
      </c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</row>
    <row r="5" spans="1:209" s="6" customFormat="1" ht="14.25" customHeight="1" x14ac:dyDescent="0.25">
      <c r="A5" s="5">
        <v>36586</v>
      </c>
      <c r="B5" s="10">
        <v>22116.097000000002</v>
      </c>
      <c r="C5" s="10">
        <v>2685.625</v>
      </c>
      <c r="D5" s="10">
        <v>3859.9630000000002</v>
      </c>
      <c r="E5" s="10">
        <v>374.12099999999998</v>
      </c>
      <c r="F5" s="10">
        <f t="shared" si="0"/>
        <v>29035.806</v>
      </c>
      <c r="G5" s="10">
        <v>2015.5840000000001</v>
      </c>
      <c r="H5" s="10">
        <v>1276.6790000000001</v>
      </c>
      <c r="I5" s="10">
        <v>963.41</v>
      </c>
      <c r="J5" s="10">
        <v>1856.6379999999999</v>
      </c>
      <c r="K5" s="10">
        <v>627.26599999999996</v>
      </c>
      <c r="L5" s="10">
        <v>392.34</v>
      </c>
      <c r="M5" s="10">
        <f t="shared" si="3"/>
        <v>7131.9169999999995</v>
      </c>
      <c r="N5" s="10">
        <v>2411.739</v>
      </c>
      <c r="O5" s="10">
        <v>2663.16</v>
      </c>
      <c r="P5" s="10">
        <f t="shared" si="1"/>
        <v>5074.8989999999994</v>
      </c>
      <c r="Q5" s="10">
        <v>642.92399999999998</v>
      </c>
      <c r="R5" s="10">
        <v>2352.1990000000001</v>
      </c>
      <c r="S5" s="10">
        <v>474.12599999999998</v>
      </c>
      <c r="T5" s="10">
        <v>83.861999999999995</v>
      </c>
      <c r="U5" s="10">
        <v>293.64499999999998</v>
      </c>
      <c r="V5" s="10">
        <v>708.67100000000005</v>
      </c>
      <c r="W5" s="10">
        <v>1824.4369999999999</v>
      </c>
      <c r="X5" s="10">
        <f t="shared" si="2"/>
        <v>6379.8639999999996</v>
      </c>
      <c r="Y5" s="10">
        <v>1749.316</v>
      </c>
      <c r="Z5" s="10">
        <v>101.97499999999999</v>
      </c>
      <c r="AA5" s="10">
        <v>472.50700000000001</v>
      </c>
      <c r="AB5" s="126">
        <v>84274.209599999987</v>
      </c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69"/>
      <c r="BG5" s="169"/>
      <c r="BH5" s="170" t="s">
        <v>26</v>
      </c>
      <c r="BI5" s="171" t="s">
        <v>9</v>
      </c>
      <c r="BJ5" s="171" t="s">
        <v>10</v>
      </c>
      <c r="BK5" s="171" t="s">
        <v>11</v>
      </c>
      <c r="BL5" s="171" t="s">
        <v>12</v>
      </c>
      <c r="BM5" s="171" t="s">
        <v>13</v>
      </c>
      <c r="BN5" s="171" t="s">
        <v>91</v>
      </c>
      <c r="BO5" s="170" t="s">
        <v>20</v>
      </c>
      <c r="BP5" s="171" t="s">
        <v>8</v>
      </c>
      <c r="BQ5" s="171" t="s">
        <v>7</v>
      </c>
      <c r="BR5" s="170" t="s">
        <v>19</v>
      </c>
      <c r="BS5" s="171" t="s">
        <v>28</v>
      </c>
      <c r="BT5" s="171" t="s">
        <v>4</v>
      </c>
      <c r="BU5" s="171" t="s">
        <v>29</v>
      </c>
      <c r="BV5" s="171" t="s">
        <v>30</v>
      </c>
      <c r="BW5" s="171" t="s">
        <v>31</v>
      </c>
      <c r="BX5" s="171" t="s">
        <v>32</v>
      </c>
      <c r="BY5" s="171" t="s">
        <v>3</v>
      </c>
      <c r="BZ5" s="170" t="s">
        <v>21</v>
      </c>
      <c r="CA5" s="170" t="s">
        <v>22</v>
      </c>
      <c r="CB5" s="170" t="s">
        <v>23</v>
      </c>
      <c r="CC5" s="170" t="s">
        <v>24</v>
      </c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</row>
    <row r="6" spans="1:209" s="6" customFormat="1" ht="14.25" x14ac:dyDescent="0.2">
      <c r="A6" s="5">
        <v>36617</v>
      </c>
      <c r="B6" s="10">
        <v>19773.399000000001</v>
      </c>
      <c r="C6" s="10">
        <v>2449.5810000000001</v>
      </c>
      <c r="D6" s="10">
        <v>3854.3679999999999</v>
      </c>
      <c r="E6" s="10">
        <v>409.48200000000003</v>
      </c>
      <c r="F6" s="10">
        <f t="shared" si="0"/>
        <v>26486.83</v>
      </c>
      <c r="G6" s="10">
        <v>2020.9570000000001</v>
      </c>
      <c r="H6" s="10">
        <v>1334.212</v>
      </c>
      <c r="I6" s="10">
        <v>988.70399999999995</v>
      </c>
      <c r="J6" s="10">
        <v>1669.857</v>
      </c>
      <c r="K6" s="10">
        <v>555.46100000000001</v>
      </c>
      <c r="L6" s="10">
        <v>410.22699999999998</v>
      </c>
      <c r="M6" s="10">
        <f t="shared" si="3"/>
        <v>6979.4179999999997</v>
      </c>
      <c r="N6" s="10">
        <v>2292.0569999999998</v>
      </c>
      <c r="O6" s="10">
        <v>2457.1590000000001</v>
      </c>
      <c r="P6" s="10">
        <f t="shared" si="1"/>
        <v>4749.2160000000003</v>
      </c>
      <c r="Q6" s="10">
        <v>474.11700000000002</v>
      </c>
      <c r="R6" s="10">
        <v>2198.248</v>
      </c>
      <c r="S6" s="10">
        <v>474.69499999999999</v>
      </c>
      <c r="T6" s="10">
        <v>100.36799999999999</v>
      </c>
      <c r="U6" s="10">
        <v>259.21300000000002</v>
      </c>
      <c r="V6" s="10">
        <v>683.97299999999996</v>
      </c>
      <c r="W6" s="10">
        <v>1622.96</v>
      </c>
      <c r="X6" s="10">
        <f t="shared" si="2"/>
        <v>5813.5740000000005</v>
      </c>
      <c r="Y6" s="10">
        <v>1562.153</v>
      </c>
      <c r="Z6" s="10">
        <v>94.247</v>
      </c>
      <c r="AA6" s="10">
        <v>471.25099999999998</v>
      </c>
      <c r="AB6" s="126">
        <v>77225.611799999999</v>
      </c>
      <c r="AC6" s="172"/>
      <c r="AD6" s="14"/>
      <c r="AE6" s="169"/>
      <c r="AF6" s="169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73">
        <f t="shared" ref="BF6:BF69" si="4">SUMPRODUCT($BH$4:$CC$4,BH6:CC6)</f>
        <v>77225.611799999999</v>
      </c>
      <c r="BG6" s="14"/>
      <c r="BH6" s="174">
        <f t="shared" ref="BH6:BH69" si="5">F6</f>
        <v>26486.83</v>
      </c>
      <c r="BI6" s="174">
        <f t="shared" ref="BI6:BI69" si="6">G6</f>
        <v>2020.9570000000001</v>
      </c>
      <c r="BJ6" s="174">
        <f t="shared" ref="BJ6:BJ69" si="7">H6</f>
        <v>1334.212</v>
      </c>
      <c r="BK6" s="174">
        <f t="shared" ref="BK6:BK69" si="8">I6</f>
        <v>988.70399999999995</v>
      </c>
      <c r="BL6" s="174">
        <f t="shared" ref="BL6:BL69" si="9">J6</f>
        <v>1669.857</v>
      </c>
      <c r="BM6" s="174">
        <f t="shared" ref="BM6:BM69" si="10">K6</f>
        <v>555.46100000000001</v>
      </c>
      <c r="BN6" s="174">
        <f t="shared" ref="BN6:BN69" si="11">L6</f>
        <v>410.22699999999998</v>
      </c>
      <c r="BO6" s="174">
        <f t="shared" ref="BO6:BO69" si="12">M6</f>
        <v>6979.4179999999997</v>
      </c>
      <c r="BP6" s="174">
        <f t="shared" ref="BP6:BP69" si="13">N6</f>
        <v>2292.0569999999998</v>
      </c>
      <c r="BQ6" s="174">
        <f t="shared" ref="BQ6:BQ69" si="14">O6</f>
        <v>2457.1590000000001</v>
      </c>
      <c r="BR6" s="174">
        <f t="shared" ref="BR6:BR69" si="15">P6</f>
        <v>4749.2160000000003</v>
      </c>
      <c r="BS6" s="174">
        <f t="shared" ref="BS6:BS69" si="16">Q6</f>
        <v>474.11700000000002</v>
      </c>
      <c r="BT6" s="174">
        <f t="shared" ref="BT6:BT69" si="17">R6</f>
        <v>2198.248</v>
      </c>
      <c r="BU6" s="174">
        <f t="shared" ref="BU6:BU69" si="18">S6</f>
        <v>474.69499999999999</v>
      </c>
      <c r="BV6" s="174">
        <f t="shared" ref="BV6:BV69" si="19">T6</f>
        <v>100.36799999999999</v>
      </c>
      <c r="BW6" s="174">
        <f t="shared" ref="BW6:BW69" si="20">U6</f>
        <v>259.21300000000002</v>
      </c>
      <c r="BX6" s="174">
        <f t="shared" ref="BX6:BX69" si="21">V6</f>
        <v>683.97299999999996</v>
      </c>
      <c r="BY6" s="174">
        <f t="shared" ref="BY6:BY69" si="22">W6</f>
        <v>1622.96</v>
      </c>
      <c r="BZ6" s="174">
        <f t="shared" ref="BZ6:BZ69" si="23">X6</f>
        <v>5813.5740000000005</v>
      </c>
      <c r="CA6" s="174">
        <f t="shared" ref="CA6:CA69" si="24">Y6</f>
        <v>1562.153</v>
      </c>
      <c r="CB6" s="174">
        <f t="shared" ref="CB6:CB69" si="25">Z6</f>
        <v>94.247</v>
      </c>
      <c r="CC6" s="174">
        <f t="shared" ref="CC6:CC69" si="26">AA6</f>
        <v>471.25099999999998</v>
      </c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</row>
    <row r="7" spans="1:209" s="6" customFormat="1" x14ac:dyDescent="0.2">
      <c r="A7" s="5">
        <v>36647</v>
      </c>
      <c r="B7" s="10">
        <v>22011.775000000001</v>
      </c>
      <c r="C7" s="10">
        <v>2665.634</v>
      </c>
      <c r="D7" s="10">
        <v>4537.0829999999996</v>
      </c>
      <c r="E7" s="10">
        <v>435.00700000000001</v>
      </c>
      <c r="F7" s="10">
        <f t="shared" si="0"/>
        <v>29649.499</v>
      </c>
      <c r="G7" s="10">
        <v>2289.8310000000001</v>
      </c>
      <c r="H7" s="10">
        <v>1494.7329999999999</v>
      </c>
      <c r="I7" s="10">
        <v>1110.797</v>
      </c>
      <c r="J7" s="10">
        <v>2000.461</v>
      </c>
      <c r="K7" s="10">
        <v>667.81100000000004</v>
      </c>
      <c r="L7" s="10">
        <v>499.16</v>
      </c>
      <c r="M7" s="10">
        <f t="shared" si="3"/>
        <v>8062.7930000000006</v>
      </c>
      <c r="N7" s="10">
        <v>2446.4920000000002</v>
      </c>
      <c r="O7" s="10">
        <v>2878.107</v>
      </c>
      <c r="P7" s="10">
        <f t="shared" si="1"/>
        <v>5324.5990000000002</v>
      </c>
      <c r="Q7" s="10">
        <v>750.69600000000003</v>
      </c>
      <c r="R7" s="10">
        <v>2644.2420000000002</v>
      </c>
      <c r="S7" s="10">
        <v>592.78300000000002</v>
      </c>
      <c r="T7" s="10">
        <v>115.175</v>
      </c>
      <c r="U7" s="10">
        <v>293.44299999999998</v>
      </c>
      <c r="V7" s="10">
        <v>817.47500000000002</v>
      </c>
      <c r="W7" s="10">
        <v>1983.7539999999999</v>
      </c>
      <c r="X7" s="10">
        <f t="shared" si="2"/>
        <v>7197.5680000000002</v>
      </c>
      <c r="Y7" s="10">
        <v>1831.087</v>
      </c>
      <c r="Z7" s="10">
        <v>106.81</v>
      </c>
      <c r="AA7" s="10">
        <v>465.95299999999997</v>
      </c>
      <c r="AB7" s="126">
        <v>90106.951399999991</v>
      </c>
      <c r="AC7" s="172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73">
        <f t="shared" si="4"/>
        <v>90106.951399999991</v>
      </c>
      <c r="BG7" s="14"/>
      <c r="BH7" s="174">
        <f t="shared" si="5"/>
        <v>29649.499</v>
      </c>
      <c r="BI7" s="174">
        <f t="shared" si="6"/>
        <v>2289.8310000000001</v>
      </c>
      <c r="BJ7" s="174">
        <f t="shared" si="7"/>
        <v>1494.7329999999999</v>
      </c>
      <c r="BK7" s="174">
        <f t="shared" si="8"/>
        <v>1110.797</v>
      </c>
      <c r="BL7" s="174">
        <f t="shared" si="9"/>
        <v>2000.461</v>
      </c>
      <c r="BM7" s="174">
        <f t="shared" si="10"/>
        <v>667.81100000000004</v>
      </c>
      <c r="BN7" s="174">
        <f t="shared" si="11"/>
        <v>499.16</v>
      </c>
      <c r="BO7" s="174">
        <f t="shared" si="12"/>
        <v>8062.7930000000006</v>
      </c>
      <c r="BP7" s="174">
        <f t="shared" si="13"/>
        <v>2446.4920000000002</v>
      </c>
      <c r="BQ7" s="174">
        <f t="shared" si="14"/>
        <v>2878.107</v>
      </c>
      <c r="BR7" s="174">
        <f t="shared" si="15"/>
        <v>5324.5990000000002</v>
      </c>
      <c r="BS7" s="174">
        <f t="shared" si="16"/>
        <v>750.69600000000003</v>
      </c>
      <c r="BT7" s="174">
        <f t="shared" si="17"/>
        <v>2644.2420000000002</v>
      </c>
      <c r="BU7" s="174">
        <f t="shared" si="18"/>
        <v>592.78300000000002</v>
      </c>
      <c r="BV7" s="174">
        <f t="shared" si="19"/>
        <v>115.175</v>
      </c>
      <c r="BW7" s="174">
        <f t="shared" si="20"/>
        <v>293.44299999999998</v>
      </c>
      <c r="BX7" s="174">
        <f t="shared" si="21"/>
        <v>817.47500000000002</v>
      </c>
      <c r="BY7" s="174">
        <f t="shared" si="22"/>
        <v>1983.7539999999999</v>
      </c>
      <c r="BZ7" s="174">
        <f t="shared" si="23"/>
        <v>7197.5680000000002</v>
      </c>
      <c r="CA7" s="174">
        <f t="shared" si="24"/>
        <v>1831.087</v>
      </c>
      <c r="CB7" s="174">
        <f t="shared" si="25"/>
        <v>106.81</v>
      </c>
      <c r="CC7" s="174">
        <f t="shared" si="26"/>
        <v>465.95299999999997</v>
      </c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</row>
    <row r="8" spans="1:209" s="6" customFormat="1" x14ac:dyDescent="0.2">
      <c r="A8" s="5">
        <v>36678</v>
      </c>
      <c r="B8" s="10">
        <v>21933.295999999998</v>
      </c>
      <c r="C8" s="10">
        <v>2306.8020000000001</v>
      </c>
      <c r="D8" s="10">
        <v>4755.4740000000002</v>
      </c>
      <c r="E8" s="10">
        <v>337.48099999999999</v>
      </c>
      <c r="F8" s="10">
        <f t="shared" si="0"/>
        <v>29333.053</v>
      </c>
      <c r="G8" s="10">
        <v>2368.1849999999999</v>
      </c>
      <c r="H8" s="10">
        <v>1525.04</v>
      </c>
      <c r="I8" s="10">
        <v>1161.027</v>
      </c>
      <c r="J8" s="10">
        <v>2106.098</v>
      </c>
      <c r="K8" s="10">
        <v>719.73900000000003</v>
      </c>
      <c r="L8" s="10">
        <v>542.42600000000004</v>
      </c>
      <c r="M8" s="10">
        <f t="shared" si="3"/>
        <v>8422.5149999999994</v>
      </c>
      <c r="N8" s="10">
        <v>2362.9740000000002</v>
      </c>
      <c r="O8" s="10">
        <v>2715.4609999999998</v>
      </c>
      <c r="P8" s="10">
        <f t="shared" si="1"/>
        <v>5078.4349999999995</v>
      </c>
      <c r="Q8" s="10">
        <v>700.79100000000005</v>
      </c>
      <c r="R8" s="10">
        <v>2801.5659999999998</v>
      </c>
      <c r="S8" s="10">
        <v>675.28300000000002</v>
      </c>
      <c r="T8" s="10">
        <v>110.08499999999999</v>
      </c>
      <c r="U8" s="10">
        <v>273.99299999999999</v>
      </c>
      <c r="V8" s="10">
        <v>855.36900000000003</v>
      </c>
      <c r="W8" s="10">
        <v>1862.4290000000001</v>
      </c>
      <c r="X8" s="10">
        <f t="shared" si="2"/>
        <v>7279.5160000000005</v>
      </c>
      <c r="Y8" s="10">
        <v>1716.6120000000001</v>
      </c>
      <c r="Z8" s="10">
        <v>105.57599999999999</v>
      </c>
      <c r="AA8" s="10">
        <v>428.67099999999999</v>
      </c>
      <c r="AB8" s="126">
        <v>89123.366799999989</v>
      </c>
      <c r="AC8" s="172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73">
        <f t="shared" si="4"/>
        <v>89123.366799999989</v>
      </c>
      <c r="BG8" s="14"/>
      <c r="BH8" s="174">
        <f t="shared" si="5"/>
        <v>29333.053</v>
      </c>
      <c r="BI8" s="174">
        <f t="shared" si="6"/>
        <v>2368.1849999999999</v>
      </c>
      <c r="BJ8" s="174">
        <f t="shared" si="7"/>
        <v>1525.04</v>
      </c>
      <c r="BK8" s="174">
        <f t="shared" si="8"/>
        <v>1161.027</v>
      </c>
      <c r="BL8" s="174">
        <f t="shared" si="9"/>
        <v>2106.098</v>
      </c>
      <c r="BM8" s="174">
        <f t="shared" si="10"/>
        <v>719.73900000000003</v>
      </c>
      <c r="BN8" s="174">
        <f t="shared" si="11"/>
        <v>542.42600000000004</v>
      </c>
      <c r="BO8" s="174">
        <f t="shared" si="12"/>
        <v>8422.5149999999994</v>
      </c>
      <c r="BP8" s="174">
        <f t="shared" si="13"/>
        <v>2362.9740000000002</v>
      </c>
      <c r="BQ8" s="174">
        <f t="shared" si="14"/>
        <v>2715.4609999999998</v>
      </c>
      <c r="BR8" s="174">
        <f t="shared" si="15"/>
        <v>5078.4349999999995</v>
      </c>
      <c r="BS8" s="174">
        <f t="shared" si="16"/>
        <v>700.79100000000005</v>
      </c>
      <c r="BT8" s="174">
        <f t="shared" si="17"/>
        <v>2801.5659999999998</v>
      </c>
      <c r="BU8" s="174">
        <f t="shared" si="18"/>
        <v>675.28300000000002</v>
      </c>
      <c r="BV8" s="174">
        <f t="shared" si="19"/>
        <v>110.08499999999999</v>
      </c>
      <c r="BW8" s="174">
        <f t="shared" si="20"/>
        <v>273.99299999999999</v>
      </c>
      <c r="BX8" s="174">
        <f t="shared" si="21"/>
        <v>855.36900000000003</v>
      </c>
      <c r="BY8" s="174">
        <f t="shared" si="22"/>
        <v>1862.4290000000001</v>
      </c>
      <c r="BZ8" s="174">
        <f t="shared" si="23"/>
        <v>7279.5160000000005</v>
      </c>
      <c r="CA8" s="174">
        <f t="shared" si="24"/>
        <v>1716.6120000000001</v>
      </c>
      <c r="CB8" s="174">
        <f t="shared" si="25"/>
        <v>105.57599999999999</v>
      </c>
      <c r="CC8" s="174">
        <f t="shared" si="26"/>
        <v>428.67099999999999</v>
      </c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</row>
    <row r="9" spans="1:209" s="6" customFormat="1" x14ac:dyDescent="0.2">
      <c r="A9" s="5">
        <v>36708</v>
      </c>
      <c r="B9" s="10">
        <v>21784.12</v>
      </c>
      <c r="C9" s="10">
        <v>2573.0770000000002</v>
      </c>
      <c r="D9" s="10">
        <v>5287.4269999999997</v>
      </c>
      <c r="E9" s="10">
        <v>349.61599999999999</v>
      </c>
      <c r="F9" s="10">
        <f t="shared" si="0"/>
        <v>29994.239999999998</v>
      </c>
      <c r="G9" s="10">
        <v>2438.1469999999999</v>
      </c>
      <c r="H9" s="10">
        <v>1605.5830000000001</v>
      </c>
      <c r="I9" s="10">
        <v>1177.9349999999999</v>
      </c>
      <c r="J9" s="10">
        <v>2044.7670000000001</v>
      </c>
      <c r="K9" s="10">
        <v>578.20799999999997</v>
      </c>
      <c r="L9" s="10">
        <v>588.83900000000006</v>
      </c>
      <c r="M9" s="10">
        <f t="shared" si="3"/>
        <v>8433.4789999999994</v>
      </c>
      <c r="N9" s="10">
        <v>2579.8890000000001</v>
      </c>
      <c r="O9" s="10">
        <v>2764.6709999999998</v>
      </c>
      <c r="P9" s="10">
        <f t="shared" si="1"/>
        <v>5344.5599999999995</v>
      </c>
      <c r="Q9" s="10">
        <v>608.65700000000004</v>
      </c>
      <c r="R9" s="10">
        <v>2429.625</v>
      </c>
      <c r="S9" s="10">
        <v>458.10500000000002</v>
      </c>
      <c r="T9" s="10">
        <v>112.643</v>
      </c>
      <c r="U9" s="10">
        <v>259.947</v>
      </c>
      <c r="V9" s="10">
        <v>811.85299999999995</v>
      </c>
      <c r="W9" s="10">
        <v>1782.895</v>
      </c>
      <c r="X9" s="10">
        <f t="shared" si="2"/>
        <v>6463.7250000000004</v>
      </c>
      <c r="Y9" s="10">
        <v>1736.816</v>
      </c>
      <c r="Z9" s="10">
        <v>97.900999999999996</v>
      </c>
      <c r="AA9" s="10">
        <v>440.17200000000003</v>
      </c>
      <c r="AB9" s="126">
        <v>86931.941599999991</v>
      </c>
      <c r="AC9" s="172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73">
        <f t="shared" si="4"/>
        <v>86931.941599999991</v>
      </c>
      <c r="BG9" s="14"/>
      <c r="BH9" s="174">
        <f t="shared" si="5"/>
        <v>29994.239999999998</v>
      </c>
      <c r="BI9" s="174">
        <f t="shared" si="6"/>
        <v>2438.1469999999999</v>
      </c>
      <c r="BJ9" s="174">
        <f t="shared" si="7"/>
        <v>1605.5830000000001</v>
      </c>
      <c r="BK9" s="174">
        <f t="shared" si="8"/>
        <v>1177.9349999999999</v>
      </c>
      <c r="BL9" s="174">
        <f t="shared" si="9"/>
        <v>2044.7670000000001</v>
      </c>
      <c r="BM9" s="174">
        <f t="shared" si="10"/>
        <v>578.20799999999997</v>
      </c>
      <c r="BN9" s="174">
        <f t="shared" si="11"/>
        <v>588.83900000000006</v>
      </c>
      <c r="BO9" s="174">
        <f t="shared" si="12"/>
        <v>8433.4789999999994</v>
      </c>
      <c r="BP9" s="174">
        <f t="shared" si="13"/>
        <v>2579.8890000000001</v>
      </c>
      <c r="BQ9" s="174">
        <f t="shared" si="14"/>
        <v>2764.6709999999998</v>
      </c>
      <c r="BR9" s="174">
        <f t="shared" si="15"/>
        <v>5344.5599999999995</v>
      </c>
      <c r="BS9" s="174">
        <f t="shared" si="16"/>
        <v>608.65700000000004</v>
      </c>
      <c r="BT9" s="174">
        <f t="shared" si="17"/>
        <v>2429.625</v>
      </c>
      <c r="BU9" s="174">
        <f t="shared" si="18"/>
        <v>458.10500000000002</v>
      </c>
      <c r="BV9" s="174">
        <f t="shared" si="19"/>
        <v>112.643</v>
      </c>
      <c r="BW9" s="174">
        <f t="shared" si="20"/>
        <v>259.947</v>
      </c>
      <c r="BX9" s="174">
        <f t="shared" si="21"/>
        <v>811.85299999999995</v>
      </c>
      <c r="BY9" s="174">
        <f t="shared" si="22"/>
        <v>1782.895</v>
      </c>
      <c r="BZ9" s="174">
        <f t="shared" si="23"/>
        <v>6463.7250000000004</v>
      </c>
      <c r="CA9" s="174">
        <f t="shared" si="24"/>
        <v>1736.816</v>
      </c>
      <c r="CB9" s="174">
        <f t="shared" si="25"/>
        <v>97.900999999999996</v>
      </c>
      <c r="CC9" s="174">
        <f t="shared" si="26"/>
        <v>440.17200000000003</v>
      </c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</row>
    <row r="10" spans="1:209" s="6" customFormat="1" x14ac:dyDescent="0.2">
      <c r="A10" s="5">
        <v>36739</v>
      </c>
      <c r="B10" s="10">
        <v>23075.848000000002</v>
      </c>
      <c r="C10" s="10">
        <v>2645.384</v>
      </c>
      <c r="D10" s="10">
        <v>5610.3389999999999</v>
      </c>
      <c r="E10" s="10">
        <v>350.49599999999998</v>
      </c>
      <c r="F10" s="10">
        <f t="shared" si="0"/>
        <v>31682.067000000003</v>
      </c>
      <c r="G10" s="10">
        <v>2517.8850000000002</v>
      </c>
      <c r="H10" s="10">
        <v>1739.2280000000001</v>
      </c>
      <c r="I10" s="10">
        <v>1137.5709999999999</v>
      </c>
      <c r="J10" s="10">
        <v>2189.5790000000002</v>
      </c>
      <c r="K10" s="10">
        <v>626.78099999999995</v>
      </c>
      <c r="L10" s="10">
        <v>631.125</v>
      </c>
      <c r="M10" s="10">
        <f t="shared" si="3"/>
        <v>8842.1690000000017</v>
      </c>
      <c r="N10" s="10">
        <v>2822.6329999999998</v>
      </c>
      <c r="O10" s="10">
        <v>2821.8890000000001</v>
      </c>
      <c r="P10" s="10">
        <f t="shared" si="1"/>
        <v>5644.5219999999999</v>
      </c>
      <c r="Q10" s="10">
        <v>614.14700000000005</v>
      </c>
      <c r="R10" s="10">
        <v>2602.7179999999998</v>
      </c>
      <c r="S10" s="10">
        <v>479.60599999999999</v>
      </c>
      <c r="T10" s="10">
        <v>114.976</v>
      </c>
      <c r="U10" s="10">
        <v>285.572</v>
      </c>
      <c r="V10" s="10">
        <v>843.84699999999998</v>
      </c>
      <c r="W10" s="10">
        <v>1851.1969999999999</v>
      </c>
      <c r="X10" s="10">
        <f t="shared" si="2"/>
        <v>6792.0629999999992</v>
      </c>
      <c r="Y10" s="10">
        <v>1857.691</v>
      </c>
      <c r="Z10" s="10">
        <v>109.324</v>
      </c>
      <c r="AA10" s="10">
        <v>465.95800000000003</v>
      </c>
      <c r="AB10" s="126">
        <v>91878.869399999996</v>
      </c>
      <c r="AC10" s="172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73">
        <f t="shared" si="4"/>
        <v>91878.869399999996</v>
      </c>
      <c r="BG10" s="14"/>
      <c r="BH10" s="174">
        <f t="shared" si="5"/>
        <v>31682.067000000003</v>
      </c>
      <c r="BI10" s="174">
        <f t="shared" si="6"/>
        <v>2517.8850000000002</v>
      </c>
      <c r="BJ10" s="174">
        <f t="shared" si="7"/>
        <v>1739.2280000000001</v>
      </c>
      <c r="BK10" s="174">
        <f t="shared" si="8"/>
        <v>1137.5709999999999</v>
      </c>
      <c r="BL10" s="174">
        <f t="shared" si="9"/>
        <v>2189.5790000000002</v>
      </c>
      <c r="BM10" s="174">
        <f t="shared" si="10"/>
        <v>626.78099999999995</v>
      </c>
      <c r="BN10" s="174">
        <f t="shared" si="11"/>
        <v>631.125</v>
      </c>
      <c r="BO10" s="174">
        <f t="shared" si="12"/>
        <v>8842.1690000000017</v>
      </c>
      <c r="BP10" s="174">
        <f t="shared" si="13"/>
        <v>2822.6329999999998</v>
      </c>
      <c r="BQ10" s="174">
        <f t="shared" si="14"/>
        <v>2821.8890000000001</v>
      </c>
      <c r="BR10" s="174">
        <f t="shared" si="15"/>
        <v>5644.5219999999999</v>
      </c>
      <c r="BS10" s="174">
        <f t="shared" si="16"/>
        <v>614.14700000000005</v>
      </c>
      <c r="BT10" s="174">
        <f t="shared" si="17"/>
        <v>2602.7179999999998</v>
      </c>
      <c r="BU10" s="174">
        <f t="shared" si="18"/>
        <v>479.60599999999999</v>
      </c>
      <c r="BV10" s="174">
        <f t="shared" si="19"/>
        <v>114.976</v>
      </c>
      <c r="BW10" s="174">
        <f t="shared" si="20"/>
        <v>285.572</v>
      </c>
      <c r="BX10" s="174">
        <f t="shared" si="21"/>
        <v>843.84699999999998</v>
      </c>
      <c r="BY10" s="174">
        <f t="shared" si="22"/>
        <v>1851.1969999999999</v>
      </c>
      <c r="BZ10" s="174">
        <f t="shared" si="23"/>
        <v>6792.0629999999992</v>
      </c>
      <c r="CA10" s="174">
        <f t="shared" si="24"/>
        <v>1857.691</v>
      </c>
      <c r="CB10" s="174">
        <f t="shared" si="25"/>
        <v>109.324</v>
      </c>
      <c r="CC10" s="174">
        <f t="shared" si="26"/>
        <v>465.95800000000003</v>
      </c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</row>
    <row r="11" spans="1:209" s="6" customFormat="1" x14ac:dyDescent="0.2">
      <c r="A11" s="5">
        <v>36770</v>
      </c>
      <c r="B11" s="10">
        <v>22080.63</v>
      </c>
      <c r="C11" s="10">
        <v>2685.5160000000001</v>
      </c>
      <c r="D11" s="10">
        <v>5195.0379999999996</v>
      </c>
      <c r="E11" s="10">
        <v>313.39100000000002</v>
      </c>
      <c r="F11" s="10">
        <f t="shared" si="0"/>
        <v>30274.575000000001</v>
      </c>
      <c r="G11" s="10">
        <v>2365.58</v>
      </c>
      <c r="H11" s="10">
        <v>1605.1959999999999</v>
      </c>
      <c r="I11" s="10">
        <v>1042.5060000000001</v>
      </c>
      <c r="J11" s="10">
        <v>1946.62</v>
      </c>
      <c r="K11" s="10">
        <v>614.19399999999996</v>
      </c>
      <c r="L11" s="10">
        <v>573.52800000000002</v>
      </c>
      <c r="M11" s="10">
        <f t="shared" si="3"/>
        <v>8147.6239999999998</v>
      </c>
      <c r="N11" s="10">
        <v>2572.9789999999998</v>
      </c>
      <c r="O11" s="10">
        <v>2639.6</v>
      </c>
      <c r="P11" s="10">
        <f t="shared" si="1"/>
        <v>5212.5789999999997</v>
      </c>
      <c r="Q11" s="10">
        <v>531.28800000000001</v>
      </c>
      <c r="R11" s="10">
        <v>2472.8180000000002</v>
      </c>
      <c r="S11" s="10">
        <v>465.19900000000001</v>
      </c>
      <c r="T11" s="10">
        <v>107.732</v>
      </c>
      <c r="U11" s="10">
        <v>292.87099999999998</v>
      </c>
      <c r="V11" s="10">
        <v>742.31299999999999</v>
      </c>
      <c r="W11" s="10">
        <v>1784.287</v>
      </c>
      <c r="X11" s="10">
        <f t="shared" si="2"/>
        <v>6396.5080000000007</v>
      </c>
      <c r="Y11" s="10">
        <v>1704.7529999999999</v>
      </c>
      <c r="Z11" s="10">
        <v>110.76300000000001</v>
      </c>
      <c r="AA11" s="10">
        <v>331.50299999999999</v>
      </c>
      <c r="AB11" s="126">
        <v>86157.159400000004</v>
      </c>
      <c r="AC11" s="172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73">
        <f t="shared" si="4"/>
        <v>86157.159400000004</v>
      </c>
      <c r="BG11" s="14"/>
      <c r="BH11" s="174">
        <f t="shared" si="5"/>
        <v>30274.575000000001</v>
      </c>
      <c r="BI11" s="174">
        <f t="shared" si="6"/>
        <v>2365.58</v>
      </c>
      <c r="BJ11" s="174">
        <f t="shared" si="7"/>
        <v>1605.1959999999999</v>
      </c>
      <c r="BK11" s="174">
        <f t="shared" si="8"/>
        <v>1042.5060000000001</v>
      </c>
      <c r="BL11" s="174">
        <f t="shared" si="9"/>
        <v>1946.62</v>
      </c>
      <c r="BM11" s="174">
        <f t="shared" si="10"/>
        <v>614.19399999999996</v>
      </c>
      <c r="BN11" s="174">
        <f t="shared" si="11"/>
        <v>573.52800000000002</v>
      </c>
      <c r="BO11" s="174">
        <f t="shared" si="12"/>
        <v>8147.6239999999998</v>
      </c>
      <c r="BP11" s="174">
        <f t="shared" si="13"/>
        <v>2572.9789999999998</v>
      </c>
      <c r="BQ11" s="174">
        <f t="shared" si="14"/>
        <v>2639.6</v>
      </c>
      <c r="BR11" s="174">
        <f t="shared" si="15"/>
        <v>5212.5789999999997</v>
      </c>
      <c r="BS11" s="174">
        <f t="shared" si="16"/>
        <v>531.28800000000001</v>
      </c>
      <c r="BT11" s="174">
        <f t="shared" si="17"/>
        <v>2472.8180000000002</v>
      </c>
      <c r="BU11" s="174">
        <f t="shared" si="18"/>
        <v>465.19900000000001</v>
      </c>
      <c r="BV11" s="174">
        <f t="shared" si="19"/>
        <v>107.732</v>
      </c>
      <c r="BW11" s="174">
        <f t="shared" si="20"/>
        <v>292.87099999999998</v>
      </c>
      <c r="BX11" s="174">
        <f t="shared" si="21"/>
        <v>742.31299999999999</v>
      </c>
      <c r="BY11" s="174">
        <f t="shared" si="22"/>
        <v>1784.287</v>
      </c>
      <c r="BZ11" s="174">
        <f t="shared" si="23"/>
        <v>6396.5080000000007</v>
      </c>
      <c r="CA11" s="174">
        <f t="shared" si="24"/>
        <v>1704.7529999999999</v>
      </c>
      <c r="CB11" s="174">
        <f t="shared" si="25"/>
        <v>110.76300000000001</v>
      </c>
      <c r="CC11" s="174">
        <f t="shared" si="26"/>
        <v>331.50299999999999</v>
      </c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</row>
    <row r="12" spans="1:209" s="6" customFormat="1" x14ac:dyDescent="0.2">
      <c r="A12" s="5">
        <v>36800</v>
      </c>
      <c r="B12" s="10">
        <v>21926.312000000002</v>
      </c>
      <c r="C12" s="10">
        <v>2749.0479999999998</v>
      </c>
      <c r="D12" s="10">
        <v>4883.6180000000004</v>
      </c>
      <c r="E12" s="10">
        <v>287.23099999999999</v>
      </c>
      <c r="F12" s="10">
        <f t="shared" si="0"/>
        <v>29846.209000000003</v>
      </c>
      <c r="G12" s="10">
        <v>2206.6089999999999</v>
      </c>
      <c r="H12" s="10">
        <v>1412.768</v>
      </c>
      <c r="I12" s="10">
        <v>949.37599999999998</v>
      </c>
      <c r="J12" s="10">
        <v>1813.212</v>
      </c>
      <c r="K12" s="10">
        <v>539.00599999999997</v>
      </c>
      <c r="L12" s="10">
        <v>504.34199999999998</v>
      </c>
      <c r="M12" s="10">
        <f t="shared" si="3"/>
        <v>7425.3130000000001</v>
      </c>
      <c r="N12" s="10">
        <v>2513.3130000000001</v>
      </c>
      <c r="O12" s="10">
        <v>2499.8240000000001</v>
      </c>
      <c r="P12" s="10">
        <f t="shared" si="1"/>
        <v>5013.1370000000006</v>
      </c>
      <c r="Q12" s="10">
        <v>549.44100000000003</v>
      </c>
      <c r="R12" s="10">
        <v>2366.502</v>
      </c>
      <c r="S12" s="10">
        <v>442.72699999999998</v>
      </c>
      <c r="T12" s="10">
        <v>112.20399999999999</v>
      </c>
      <c r="U12" s="10">
        <v>283.84399999999999</v>
      </c>
      <c r="V12" s="10">
        <v>703.68200000000002</v>
      </c>
      <c r="W12" s="10">
        <v>1680.643</v>
      </c>
      <c r="X12" s="10">
        <f t="shared" si="2"/>
        <v>6139.0430000000006</v>
      </c>
      <c r="Y12" s="10">
        <v>1704.9480000000001</v>
      </c>
      <c r="Z12" s="10">
        <v>112.473</v>
      </c>
      <c r="AA12" s="10">
        <v>331.065</v>
      </c>
      <c r="AB12" s="126">
        <v>83793.537000000011</v>
      </c>
      <c r="AC12" s="172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73">
        <f t="shared" si="4"/>
        <v>83793.537000000011</v>
      </c>
      <c r="BG12" s="14"/>
      <c r="BH12" s="174">
        <f t="shared" si="5"/>
        <v>29846.209000000003</v>
      </c>
      <c r="BI12" s="174">
        <f t="shared" si="6"/>
        <v>2206.6089999999999</v>
      </c>
      <c r="BJ12" s="174">
        <f t="shared" si="7"/>
        <v>1412.768</v>
      </c>
      <c r="BK12" s="174">
        <f t="shared" si="8"/>
        <v>949.37599999999998</v>
      </c>
      <c r="BL12" s="174">
        <f t="shared" si="9"/>
        <v>1813.212</v>
      </c>
      <c r="BM12" s="174">
        <f t="shared" si="10"/>
        <v>539.00599999999997</v>
      </c>
      <c r="BN12" s="174">
        <f t="shared" si="11"/>
        <v>504.34199999999998</v>
      </c>
      <c r="BO12" s="174">
        <f t="shared" si="12"/>
        <v>7425.3130000000001</v>
      </c>
      <c r="BP12" s="174">
        <f t="shared" si="13"/>
        <v>2513.3130000000001</v>
      </c>
      <c r="BQ12" s="174">
        <f t="shared" si="14"/>
        <v>2499.8240000000001</v>
      </c>
      <c r="BR12" s="174">
        <f t="shared" si="15"/>
        <v>5013.1370000000006</v>
      </c>
      <c r="BS12" s="174">
        <f t="shared" si="16"/>
        <v>549.44100000000003</v>
      </c>
      <c r="BT12" s="174">
        <f t="shared" si="17"/>
        <v>2366.502</v>
      </c>
      <c r="BU12" s="174">
        <f t="shared" si="18"/>
        <v>442.72699999999998</v>
      </c>
      <c r="BV12" s="174">
        <f t="shared" si="19"/>
        <v>112.20399999999999</v>
      </c>
      <c r="BW12" s="174">
        <f t="shared" si="20"/>
        <v>283.84399999999999</v>
      </c>
      <c r="BX12" s="174">
        <f t="shared" si="21"/>
        <v>703.68200000000002</v>
      </c>
      <c r="BY12" s="174">
        <f t="shared" si="22"/>
        <v>1680.643</v>
      </c>
      <c r="BZ12" s="174">
        <f t="shared" si="23"/>
        <v>6139.0430000000006</v>
      </c>
      <c r="CA12" s="174">
        <f t="shared" si="24"/>
        <v>1704.9480000000001</v>
      </c>
      <c r="CB12" s="174">
        <f t="shared" si="25"/>
        <v>112.473</v>
      </c>
      <c r="CC12" s="174">
        <f t="shared" si="26"/>
        <v>331.065</v>
      </c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</row>
    <row r="13" spans="1:209" s="6" customFormat="1" x14ac:dyDescent="0.2">
      <c r="A13" s="5">
        <v>36831</v>
      </c>
      <c r="B13" s="10">
        <v>22174.481</v>
      </c>
      <c r="C13" s="10">
        <v>2604.4450000000002</v>
      </c>
      <c r="D13" s="10">
        <v>4586.7820000000002</v>
      </c>
      <c r="E13" s="10">
        <v>265.04399999999998</v>
      </c>
      <c r="F13" s="10">
        <f t="shared" si="0"/>
        <v>29630.752</v>
      </c>
      <c r="G13" s="10">
        <v>2230.1779999999999</v>
      </c>
      <c r="H13" s="10">
        <v>1465.384</v>
      </c>
      <c r="I13" s="10">
        <v>915.38099999999997</v>
      </c>
      <c r="J13" s="10">
        <v>1902.3009999999999</v>
      </c>
      <c r="K13" s="10">
        <v>598.09</v>
      </c>
      <c r="L13" s="10">
        <v>466.72500000000002</v>
      </c>
      <c r="M13" s="10">
        <f t="shared" si="3"/>
        <v>7578.0590000000011</v>
      </c>
      <c r="N13" s="10">
        <v>2395.364</v>
      </c>
      <c r="O13" s="10">
        <v>2574.17</v>
      </c>
      <c r="P13" s="10">
        <f t="shared" si="1"/>
        <v>4969.5339999999997</v>
      </c>
      <c r="Q13" s="10">
        <v>556.99</v>
      </c>
      <c r="R13" s="10">
        <v>2529.5120000000002</v>
      </c>
      <c r="S13" s="10">
        <v>469.66399999999999</v>
      </c>
      <c r="T13" s="10">
        <v>112.764</v>
      </c>
      <c r="U13" s="10">
        <v>297.07799999999997</v>
      </c>
      <c r="V13" s="10">
        <v>720.52099999999996</v>
      </c>
      <c r="W13" s="10">
        <v>1772.527</v>
      </c>
      <c r="X13" s="10">
        <f t="shared" si="2"/>
        <v>6459.0560000000005</v>
      </c>
      <c r="Y13" s="10">
        <v>1729.425</v>
      </c>
      <c r="Z13" s="10">
        <v>124.221</v>
      </c>
      <c r="AA13" s="10">
        <v>429.64499999999998</v>
      </c>
      <c r="AB13" s="126">
        <v>85470.744000000006</v>
      </c>
      <c r="AC13" s="172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73">
        <f t="shared" si="4"/>
        <v>85470.744000000006</v>
      </c>
      <c r="BG13" s="14"/>
      <c r="BH13" s="174">
        <f t="shared" si="5"/>
        <v>29630.752</v>
      </c>
      <c r="BI13" s="174">
        <f t="shared" si="6"/>
        <v>2230.1779999999999</v>
      </c>
      <c r="BJ13" s="174">
        <f t="shared" si="7"/>
        <v>1465.384</v>
      </c>
      <c r="BK13" s="174">
        <f t="shared" si="8"/>
        <v>915.38099999999997</v>
      </c>
      <c r="BL13" s="174">
        <f t="shared" si="9"/>
        <v>1902.3009999999999</v>
      </c>
      <c r="BM13" s="174">
        <f t="shared" si="10"/>
        <v>598.09</v>
      </c>
      <c r="BN13" s="174">
        <f t="shared" si="11"/>
        <v>466.72500000000002</v>
      </c>
      <c r="BO13" s="174">
        <f t="shared" si="12"/>
        <v>7578.0590000000011</v>
      </c>
      <c r="BP13" s="174">
        <f t="shared" si="13"/>
        <v>2395.364</v>
      </c>
      <c r="BQ13" s="174">
        <f t="shared" si="14"/>
        <v>2574.17</v>
      </c>
      <c r="BR13" s="174">
        <f t="shared" si="15"/>
        <v>4969.5339999999997</v>
      </c>
      <c r="BS13" s="174">
        <f t="shared" si="16"/>
        <v>556.99</v>
      </c>
      <c r="BT13" s="174">
        <f t="shared" si="17"/>
        <v>2529.5120000000002</v>
      </c>
      <c r="BU13" s="174">
        <f t="shared" si="18"/>
        <v>469.66399999999999</v>
      </c>
      <c r="BV13" s="174">
        <f t="shared" si="19"/>
        <v>112.764</v>
      </c>
      <c r="BW13" s="174">
        <f t="shared" si="20"/>
        <v>297.07799999999997</v>
      </c>
      <c r="BX13" s="174">
        <f t="shared" si="21"/>
        <v>720.52099999999996</v>
      </c>
      <c r="BY13" s="174">
        <f t="shared" si="22"/>
        <v>1772.527</v>
      </c>
      <c r="BZ13" s="174">
        <f t="shared" si="23"/>
        <v>6459.0560000000005</v>
      </c>
      <c r="CA13" s="174">
        <f t="shared" si="24"/>
        <v>1729.425</v>
      </c>
      <c r="CB13" s="174">
        <f t="shared" si="25"/>
        <v>124.221</v>
      </c>
      <c r="CC13" s="174">
        <f t="shared" si="26"/>
        <v>429.64499999999998</v>
      </c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</row>
    <row r="14" spans="1:209" s="6" customFormat="1" x14ac:dyDescent="0.2">
      <c r="A14" s="5">
        <v>36861</v>
      </c>
      <c r="B14" s="10">
        <v>21220.859</v>
      </c>
      <c r="C14" s="10">
        <v>2191.3969999999999</v>
      </c>
      <c r="D14" s="10">
        <v>3767.91</v>
      </c>
      <c r="E14" s="10">
        <v>231.143</v>
      </c>
      <c r="F14" s="10">
        <f t="shared" si="0"/>
        <v>27411.309000000001</v>
      </c>
      <c r="G14" s="10">
        <v>2002.9390000000001</v>
      </c>
      <c r="H14" s="10">
        <v>1261.1320000000001</v>
      </c>
      <c r="I14" s="10">
        <v>804.09900000000005</v>
      </c>
      <c r="J14" s="10">
        <v>1776.3530000000001</v>
      </c>
      <c r="K14" s="10">
        <v>615.79499999999996</v>
      </c>
      <c r="L14" s="10">
        <v>379.44499999999999</v>
      </c>
      <c r="M14" s="10">
        <f t="shared" si="3"/>
        <v>6839.7629999999999</v>
      </c>
      <c r="N14" s="10">
        <v>2222.549</v>
      </c>
      <c r="O14" s="10">
        <v>2220.3530000000001</v>
      </c>
      <c r="P14" s="10">
        <f t="shared" si="1"/>
        <v>4442.902</v>
      </c>
      <c r="Q14" s="10">
        <v>512.08100000000002</v>
      </c>
      <c r="R14" s="10">
        <v>2349.5160000000001</v>
      </c>
      <c r="S14" s="10">
        <v>428.64100000000002</v>
      </c>
      <c r="T14" s="10">
        <v>89.238</v>
      </c>
      <c r="U14" s="10">
        <v>311.03899999999999</v>
      </c>
      <c r="V14" s="10">
        <v>717.20500000000004</v>
      </c>
      <c r="W14" s="10">
        <v>1679.6949999999999</v>
      </c>
      <c r="X14" s="10">
        <f t="shared" si="2"/>
        <v>6087.415</v>
      </c>
      <c r="Y14" s="10">
        <v>1720.914</v>
      </c>
      <c r="Z14" s="10">
        <v>102.438</v>
      </c>
      <c r="AA14" s="10">
        <v>495.40800000000002</v>
      </c>
      <c r="AB14" s="126">
        <v>80345.536399999997</v>
      </c>
      <c r="AC14" s="172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73">
        <f t="shared" si="4"/>
        <v>80345.536399999997</v>
      </c>
      <c r="BG14" s="14"/>
      <c r="BH14" s="174">
        <f t="shared" si="5"/>
        <v>27411.309000000001</v>
      </c>
      <c r="BI14" s="174">
        <f t="shared" si="6"/>
        <v>2002.9390000000001</v>
      </c>
      <c r="BJ14" s="174">
        <f t="shared" si="7"/>
        <v>1261.1320000000001</v>
      </c>
      <c r="BK14" s="174">
        <f t="shared" si="8"/>
        <v>804.09900000000005</v>
      </c>
      <c r="BL14" s="174">
        <f t="shared" si="9"/>
        <v>1776.3530000000001</v>
      </c>
      <c r="BM14" s="174">
        <f t="shared" si="10"/>
        <v>615.79499999999996</v>
      </c>
      <c r="BN14" s="174">
        <f t="shared" si="11"/>
        <v>379.44499999999999</v>
      </c>
      <c r="BO14" s="174">
        <f t="shared" si="12"/>
        <v>6839.7629999999999</v>
      </c>
      <c r="BP14" s="174">
        <f t="shared" si="13"/>
        <v>2222.549</v>
      </c>
      <c r="BQ14" s="174">
        <f t="shared" si="14"/>
        <v>2220.3530000000001</v>
      </c>
      <c r="BR14" s="174">
        <f t="shared" si="15"/>
        <v>4442.902</v>
      </c>
      <c r="BS14" s="174">
        <f t="shared" si="16"/>
        <v>512.08100000000002</v>
      </c>
      <c r="BT14" s="174">
        <f t="shared" si="17"/>
        <v>2349.5160000000001</v>
      </c>
      <c r="BU14" s="174">
        <f t="shared" si="18"/>
        <v>428.64100000000002</v>
      </c>
      <c r="BV14" s="174">
        <f t="shared" si="19"/>
        <v>89.238</v>
      </c>
      <c r="BW14" s="174">
        <f t="shared" si="20"/>
        <v>311.03899999999999</v>
      </c>
      <c r="BX14" s="174">
        <f t="shared" si="21"/>
        <v>717.20500000000004</v>
      </c>
      <c r="BY14" s="174">
        <f t="shared" si="22"/>
        <v>1679.6949999999999</v>
      </c>
      <c r="BZ14" s="174">
        <f t="shared" si="23"/>
        <v>6087.415</v>
      </c>
      <c r="CA14" s="174">
        <f t="shared" si="24"/>
        <v>1720.914</v>
      </c>
      <c r="CB14" s="174">
        <f t="shared" si="25"/>
        <v>102.438</v>
      </c>
      <c r="CC14" s="174">
        <f t="shared" si="26"/>
        <v>495.40800000000002</v>
      </c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</row>
    <row r="15" spans="1:209" s="6" customFormat="1" x14ac:dyDescent="0.2">
      <c r="A15" s="5">
        <v>36892</v>
      </c>
      <c r="B15" s="10">
        <v>22107.098000000002</v>
      </c>
      <c r="C15" s="10">
        <v>2641.761</v>
      </c>
      <c r="D15" s="10">
        <v>4425.1559999999999</v>
      </c>
      <c r="E15" s="10">
        <v>243.91300000000001</v>
      </c>
      <c r="F15" s="10">
        <f t="shared" si="0"/>
        <v>29417.928</v>
      </c>
      <c r="G15" s="10">
        <v>2052.96</v>
      </c>
      <c r="H15" s="10">
        <v>1260.098</v>
      </c>
      <c r="I15" s="10">
        <v>799.26400000000001</v>
      </c>
      <c r="J15" s="10">
        <v>1743.4079999999999</v>
      </c>
      <c r="K15" s="10">
        <v>661.37300000000005</v>
      </c>
      <c r="L15" s="10">
        <v>0</v>
      </c>
      <c r="M15" s="10">
        <f t="shared" si="3"/>
        <v>6517.1029999999992</v>
      </c>
      <c r="N15" s="10">
        <v>2349.1280000000002</v>
      </c>
      <c r="O15" s="10">
        <v>2298.9520000000002</v>
      </c>
      <c r="P15" s="10">
        <f t="shared" si="1"/>
        <v>4648.08</v>
      </c>
      <c r="Q15" s="10">
        <v>595.36400000000003</v>
      </c>
      <c r="R15" s="10">
        <v>2340.2660000000001</v>
      </c>
      <c r="S15" s="10">
        <v>478.334</v>
      </c>
      <c r="T15" s="10">
        <v>134.46100000000001</v>
      </c>
      <c r="U15" s="10">
        <v>331.00900000000001</v>
      </c>
      <c r="V15" s="10">
        <v>734.89800000000002</v>
      </c>
      <c r="W15" s="10">
        <v>1753.058</v>
      </c>
      <c r="X15" s="10">
        <f t="shared" si="2"/>
        <v>6367.39</v>
      </c>
      <c r="Y15" s="10">
        <v>1789.509</v>
      </c>
      <c r="Z15" s="10">
        <v>103.316</v>
      </c>
      <c r="AA15" s="10">
        <v>450.601</v>
      </c>
      <c r="AB15" s="126">
        <v>83899.177800000005</v>
      </c>
      <c r="AC15" s="172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73">
        <f t="shared" si="4"/>
        <v>83899.177800000005</v>
      </c>
      <c r="BG15" s="14"/>
      <c r="BH15" s="174">
        <f t="shared" si="5"/>
        <v>29417.928</v>
      </c>
      <c r="BI15" s="174">
        <f t="shared" si="6"/>
        <v>2052.96</v>
      </c>
      <c r="BJ15" s="174">
        <f t="shared" si="7"/>
        <v>1260.098</v>
      </c>
      <c r="BK15" s="174">
        <f t="shared" si="8"/>
        <v>799.26400000000001</v>
      </c>
      <c r="BL15" s="174">
        <f t="shared" si="9"/>
        <v>1743.4079999999999</v>
      </c>
      <c r="BM15" s="174">
        <f t="shared" si="10"/>
        <v>661.37300000000005</v>
      </c>
      <c r="BN15" s="174">
        <f t="shared" si="11"/>
        <v>0</v>
      </c>
      <c r="BO15" s="174">
        <f t="shared" si="12"/>
        <v>6517.1029999999992</v>
      </c>
      <c r="BP15" s="174">
        <f t="shared" si="13"/>
        <v>2349.1280000000002</v>
      </c>
      <c r="BQ15" s="174">
        <f t="shared" si="14"/>
        <v>2298.9520000000002</v>
      </c>
      <c r="BR15" s="174">
        <f t="shared" si="15"/>
        <v>4648.08</v>
      </c>
      <c r="BS15" s="174">
        <f t="shared" si="16"/>
        <v>595.36400000000003</v>
      </c>
      <c r="BT15" s="174">
        <f t="shared" si="17"/>
        <v>2340.2660000000001</v>
      </c>
      <c r="BU15" s="174">
        <f t="shared" si="18"/>
        <v>478.334</v>
      </c>
      <c r="BV15" s="174">
        <f t="shared" si="19"/>
        <v>134.46100000000001</v>
      </c>
      <c r="BW15" s="174">
        <f t="shared" si="20"/>
        <v>331.00900000000001</v>
      </c>
      <c r="BX15" s="174">
        <f t="shared" si="21"/>
        <v>734.89800000000002</v>
      </c>
      <c r="BY15" s="174">
        <f t="shared" si="22"/>
        <v>1753.058</v>
      </c>
      <c r="BZ15" s="174">
        <f t="shared" si="23"/>
        <v>6367.39</v>
      </c>
      <c r="CA15" s="174">
        <f t="shared" si="24"/>
        <v>1789.509</v>
      </c>
      <c r="CB15" s="174">
        <f t="shared" si="25"/>
        <v>103.316</v>
      </c>
      <c r="CC15" s="174">
        <f t="shared" si="26"/>
        <v>450.601</v>
      </c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</row>
    <row r="16" spans="1:209" s="6" customFormat="1" x14ac:dyDescent="0.2">
      <c r="A16" s="5">
        <v>36923</v>
      </c>
      <c r="B16" s="10">
        <v>20129.177</v>
      </c>
      <c r="C16" s="10">
        <v>2391.4589999999998</v>
      </c>
      <c r="D16" s="10">
        <v>3905.42</v>
      </c>
      <c r="E16" s="10">
        <v>201.584</v>
      </c>
      <c r="F16" s="10">
        <f t="shared" si="0"/>
        <v>26627.639999999996</v>
      </c>
      <c r="G16" s="10">
        <v>1835.587</v>
      </c>
      <c r="H16" s="10">
        <v>1144.028</v>
      </c>
      <c r="I16" s="10">
        <v>734.98599999999999</v>
      </c>
      <c r="J16" s="10">
        <v>1618.9829999999999</v>
      </c>
      <c r="K16" s="10">
        <v>600.38199999999995</v>
      </c>
      <c r="L16" s="10">
        <v>0</v>
      </c>
      <c r="M16" s="10">
        <f t="shared" si="3"/>
        <v>5933.9659999999994</v>
      </c>
      <c r="N16" s="10">
        <v>2117.4839999999999</v>
      </c>
      <c r="O16" s="10">
        <v>2171.462</v>
      </c>
      <c r="P16" s="10">
        <f t="shared" si="1"/>
        <v>4288.9459999999999</v>
      </c>
      <c r="Q16" s="10">
        <v>557.53499999999997</v>
      </c>
      <c r="R16" s="10">
        <v>2109.873</v>
      </c>
      <c r="S16" s="10">
        <v>435.911</v>
      </c>
      <c r="T16" s="10">
        <v>110.518</v>
      </c>
      <c r="U16" s="10">
        <v>282.85500000000002</v>
      </c>
      <c r="V16" s="10">
        <v>681.548</v>
      </c>
      <c r="W16" s="10">
        <v>1638.1120000000001</v>
      </c>
      <c r="X16" s="10">
        <f t="shared" si="2"/>
        <v>5816.3519999999999</v>
      </c>
      <c r="Y16" s="10">
        <v>1646.5640000000001</v>
      </c>
      <c r="Z16" s="10">
        <v>93.634</v>
      </c>
      <c r="AA16" s="10">
        <v>396.70600000000002</v>
      </c>
      <c r="AB16" s="126">
        <v>76491.8128</v>
      </c>
      <c r="AC16" s="172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73">
        <f t="shared" si="4"/>
        <v>76491.8128</v>
      </c>
      <c r="BG16" s="14"/>
      <c r="BH16" s="174">
        <f t="shared" si="5"/>
        <v>26627.639999999996</v>
      </c>
      <c r="BI16" s="174">
        <f t="shared" si="6"/>
        <v>1835.587</v>
      </c>
      <c r="BJ16" s="174">
        <f t="shared" si="7"/>
        <v>1144.028</v>
      </c>
      <c r="BK16" s="174">
        <f t="shared" si="8"/>
        <v>734.98599999999999</v>
      </c>
      <c r="BL16" s="174">
        <f t="shared" si="9"/>
        <v>1618.9829999999999</v>
      </c>
      <c r="BM16" s="174">
        <f t="shared" si="10"/>
        <v>600.38199999999995</v>
      </c>
      <c r="BN16" s="174">
        <f t="shared" si="11"/>
        <v>0</v>
      </c>
      <c r="BO16" s="174">
        <f t="shared" si="12"/>
        <v>5933.9659999999994</v>
      </c>
      <c r="BP16" s="174">
        <f t="shared" si="13"/>
        <v>2117.4839999999999</v>
      </c>
      <c r="BQ16" s="174">
        <f t="shared" si="14"/>
        <v>2171.462</v>
      </c>
      <c r="BR16" s="174">
        <f t="shared" si="15"/>
        <v>4288.9459999999999</v>
      </c>
      <c r="BS16" s="174">
        <f t="shared" si="16"/>
        <v>557.53499999999997</v>
      </c>
      <c r="BT16" s="174">
        <f t="shared" si="17"/>
        <v>2109.873</v>
      </c>
      <c r="BU16" s="174">
        <f t="shared" si="18"/>
        <v>435.911</v>
      </c>
      <c r="BV16" s="174">
        <f t="shared" si="19"/>
        <v>110.518</v>
      </c>
      <c r="BW16" s="174">
        <f t="shared" si="20"/>
        <v>282.85500000000002</v>
      </c>
      <c r="BX16" s="174">
        <f t="shared" si="21"/>
        <v>681.548</v>
      </c>
      <c r="BY16" s="174">
        <f t="shared" si="22"/>
        <v>1638.1120000000001</v>
      </c>
      <c r="BZ16" s="174">
        <f t="shared" si="23"/>
        <v>5816.3519999999999</v>
      </c>
      <c r="CA16" s="174">
        <f t="shared" si="24"/>
        <v>1646.5640000000001</v>
      </c>
      <c r="CB16" s="174">
        <f t="shared" si="25"/>
        <v>93.634</v>
      </c>
      <c r="CC16" s="174">
        <f t="shared" si="26"/>
        <v>396.70600000000002</v>
      </c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</row>
    <row r="17" spans="1:209" s="6" customFormat="1" x14ac:dyDescent="0.2">
      <c r="A17" s="5">
        <v>36951</v>
      </c>
      <c r="B17" s="10">
        <v>21506.741000000002</v>
      </c>
      <c r="C17" s="10">
        <v>2304.3119999999999</v>
      </c>
      <c r="D17" s="10">
        <v>4636.1750000000002</v>
      </c>
      <c r="E17" s="10">
        <v>229.5</v>
      </c>
      <c r="F17" s="10">
        <f t="shared" si="0"/>
        <v>28676.727999999999</v>
      </c>
      <c r="G17" s="10">
        <v>2068.3879999999999</v>
      </c>
      <c r="H17" s="10">
        <v>1324.0920000000001</v>
      </c>
      <c r="I17" s="10">
        <v>868.64300000000003</v>
      </c>
      <c r="J17" s="10">
        <v>1804.0920000000001</v>
      </c>
      <c r="K17" s="10">
        <v>597.65700000000004</v>
      </c>
      <c r="L17" s="10">
        <v>0</v>
      </c>
      <c r="M17" s="10">
        <f t="shared" si="3"/>
        <v>6662.8720000000003</v>
      </c>
      <c r="N17" s="10">
        <v>2323.6060000000002</v>
      </c>
      <c r="O17" s="10">
        <v>2383.0920000000001</v>
      </c>
      <c r="P17" s="10">
        <f t="shared" si="1"/>
        <v>4706.6980000000003</v>
      </c>
      <c r="Q17" s="10">
        <v>563.05399999999997</v>
      </c>
      <c r="R17" s="10">
        <v>2355.3969999999999</v>
      </c>
      <c r="S17" s="10">
        <v>466.80500000000001</v>
      </c>
      <c r="T17" s="10">
        <v>110.074</v>
      </c>
      <c r="U17" s="10">
        <v>289.37799999999999</v>
      </c>
      <c r="V17" s="10">
        <v>712.03300000000002</v>
      </c>
      <c r="W17" s="10">
        <v>1822.386</v>
      </c>
      <c r="X17" s="10">
        <f t="shared" si="2"/>
        <v>6319.1270000000004</v>
      </c>
      <c r="Y17" s="10">
        <v>1709.1130000000001</v>
      </c>
      <c r="Z17" s="10">
        <v>93.998999999999995</v>
      </c>
      <c r="AA17" s="10">
        <v>420.17399999999998</v>
      </c>
      <c r="AB17" s="126">
        <v>82307.127200000003</v>
      </c>
      <c r="AC17" s="172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73">
        <f t="shared" si="4"/>
        <v>82307.127200000003</v>
      </c>
      <c r="BG17" s="14"/>
      <c r="BH17" s="174">
        <f t="shared" si="5"/>
        <v>28676.727999999999</v>
      </c>
      <c r="BI17" s="174">
        <f t="shared" si="6"/>
        <v>2068.3879999999999</v>
      </c>
      <c r="BJ17" s="174">
        <f t="shared" si="7"/>
        <v>1324.0920000000001</v>
      </c>
      <c r="BK17" s="174">
        <f t="shared" si="8"/>
        <v>868.64300000000003</v>
      </c>
      <c r="BL17" s="174">
        <f t="shared" si="9"/>
        <v>1804.0920000000001</v>
      </c>
      <c r="BM17" s="174">
        <f t="shared" si="10"/>
        <v>597.65700000000004</v>
      </c>
      <c r="BN17" s="174">
        <f t="shared" si="11"/>
        <v>0</v>
      </c>
      <c r="BO17" s="174">
        <f t="shared" si="12"/>
        <v>6662.8720000000003</v>
      </c>
      <c r="BP17" s="174">
        <f t="shared" si="13"/>
        <v>2323.6060000000002</v>
      </c>
      <c r="BQ17" s="174">
        <f t="shared" si="14"/>
        <v>2383.0920000000001</v>
      </c>
      <c r="BR17" s="174">
        <f t="shared" si="15"/>
        <v>4706.6980000000003</v>
      </c>
      <c r="BS17" s="174">
        <f t="shared" si="16"/>
        <v>563.05399999999997</v>
      </c>
      <c r="BT17" s="174">
        <f t="shared" si="17"/>
        <v>2355.3969999999999</v>
      </c>
      <c r="BU17" s="174">
        <f t="shared" si="18"/>
        <v>466.80500000000001</v>
      </c>
      <c r="BV17" s="174">
        <f t="shared" si="19"/>
        <v>110.074</v>
      </c>
      <c r="BW17" s="174">
        <f t="shared" si="20"/>
        <v>289.37799999999999</v>
      </c>
      <c r="BX17" s="174">
        <f t="shared" si="21"/>
        <v>712.03300000000002</v>
      </c>
      <c r="BY17" s="174">
        <f t="shared" si="22"/>
        <v>1822.386</v>
      </c>
      <c r="BZ17" s="174">
        <f t="shared" si="23"/>
        <v>6319.1270000000004</v>
      </c>
      <c r="CA17" s="174">
        <f t="shared" si="24"/>
        <v>1709.1130000000001</v>
      </c>
      <c r="CB17" s="174">
        <f t="shared" si="25"/>
        <v>93.998999999999995</v>
      </c>
      <c r="CC17" s="174">
        <f t="shared" si="26"/>
        <v>420.17399999999998</v>
      </c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</row>
    <row r="18" spans="1:209" s="6" customFormat="1" x14ac:dyDescent="0.2">
      <c r="A18" s="5">
        <v>36982</v>
      </c>
      <c r="B18" s="10">
        <v>20798.697</v>
      </c>
      <c r="C18" s="10">
        <v>2207.4569999999999</v>
      </c>
      <c r="D18" s="10">
        <v>4896.5569999999998</v>
      </c>
      <c r="E18" s="10">
        <v>210.59200000000001</v>
      </c>
      <c r="F18" s="10">
        <f t="shared" si="0"/>
        <v>28113.303</v>
      </c>
      <c r="G18" s="10">
        <v>2175.7440000000001</v>
      </c>
      <c r="H18" s="10">
        <v>1430.2629999999999</v>
      </c>
      <c r="I18" s="10">
        <v>908.447</v>
      </c>
      <c r="J18" s="10">
        <v>1895.9290000000001</v>
      </c>
      <c r="K18" s="10">
        <v>618.322</v>
      </c>
      <c r="L18" s="10">
        <v>0</v>
      </c>
      <c r="M18" s="10">
        <f t="shared" si="3"/>
        <v>7028.7049999999999</v>
      </c>
      <c r="N18" s="10">
        <v>2549.7829999999999</v>
      </c>
      <c r="O18" s="10">
        <v>2561.6550000000002</v>
      </c>
      <c r="P18" s="10">
        <f t="shared" si="1"/>
        <v>5111.4380000000001</v>
      </c>
      <c r="Q18" s="10">
        <v>507.63600000000002</v>
      </c>
      <c r="R18" s="10">
        <v>2497.913</v>
      </c>
      <c r="S18" s="10">
        <v>494.61399999999998</v>
      </c>
      <c r="T18" s="10">
        <v>119.25700000000001</v>
      </c>
      <c r="U18" s="10">
        <v>283.96100000000001</v>
      </c>
      <c r="V18" s="10">
        <v>759.05600000000004</v>
      </c>
      <c r="W18" s="10">
        <v>1896.3610000000001</v>
      </c>
      <c r="X18" s="10">
        <f t="shared" si="2"/>
        <v>6558.7979999999998</v>
      </c>
      <c r="Y18" s="10">
        <v>1672.3520000000001</v>
      </c>
      <c r="Z18" s="10">
        <v>107.07299999999999</v>
      </c>
      <c r="AA18" s="10">
        <v>435.52100000000002</v>
      </c>
      <c r="AB18" s="126">
        <v>83287.400800000018</v>
      </c>
      <c r="AC18" s="172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73">
        <f t="shared" si="4"/>
        <v>83287.400800000018</v>
      </c>
      <c r="BG18" s="14"/>
      <c r="BH18" s="174">
        <f t="shared" si="5"/>
        <v>28113.303</v>
      </c>
      <c r="BI18" s="174">
        <f t="shared" si="6"/>
        <v>2175.7440000000001</v>
      </c>
      <c r="BJ18" s="174">
        <f t="shared" si="7"/>
        <v>1430.2629999999999</v>
      </c>
      <c r="BK18" s="174">
        <f t="shared" si="8"/>
        <v>908.447</v>
      </c>
      <c r="BL18" s="174">
        <f t="shared" si="9"/>
        <v>1895.9290000000001</v>
      </c>
      <c r="BM18" s="174">
        <f t="shared" si="10"/>
        <v>618.322</v>
      </c>
      <c r="BN18" s="174">
        <f t="shared" si="11"/>
        <v>0</v>
      </c>
      <c r="BO18" s="174">
        <f t="shared" si="12"/>
        <v>7028.7049999999999</v>
      </c>
      <c r="BP18" s="174">
        <f t="shared" si="13"/>
        <v>2549.7829999999999</v>
      </c>
      <c r="BQ18" s="174">
        <f t="shared" si="14"/>
        <v>2561.6550000000002</v>
      </c>
      <c r="BR18" s="174">
        <f t="shared" si="15"/>
        <v>5111.4380000000001</v>
      </c>
      <c r="BS18" s="174">
        <f t="shared" si="16"/>
        <v>507.63600000000002</v>
      </c>
      <c r="BT18" s="174">
        <f t="shared" si="17"/>
        <v>2497.913</v>
      </c>
      <c r="BU18" s="174">
        <f t="shared" si="18"/>
        <v>494.61399999999998</v>
      </c>
      <c r="BV18" s="174">
        <f t="shared" si="19"/>
        <v>119.25700000000001</v>
      </c>
      <c r="BW18" s="174">
        <f t="shared" si="20"/>
        <v>283.96100000000001</v>
      </c>
      <c r="BX18" s="174">
        <f t="shared" si="21"/>
        <v>759.05600000000004</v>
      </c>
      <c r="BY18" s="174">
        <f t="shared" si="22"/>
        <v>1896.3610000000001</v>
      </c>
      <c r="BZ18" s="174">
        <f t="shared" si="23"/>
        <v>6558.7979999999998</v>
      </c>
      <c r="CA18" s="174">
        <f t="shared" si="24"/>
        <v>1672.3520000000001</v>
      </c>
      <c r="CB18" s="174">
        <f t="shared" si="25"/>
        <v>107.07299999999999</v>
      </c>
      <c r="CC18" s="174">
        <f t="shared" si="26"/>
        <v>435.52100000000002</v>
      </c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</row>
    <row r="19" spans="1:209" s="6" customFormat="1" x14ac:dyDescent="0.2">
      <c r="A19" s="5">
        <v>37012</v>
      </c>
      <c r="B19" s="10">
        <v>22873.594000000001</v>
      </c>
      <c r="C19" s="10">
        <v>2353.7420000000002</v>
      </c>
      <c r="D19" s="10">
        <v>5477.9369999999999</v>
      </c>
      <c r="E19" s="10">
        <v>222.60900000000001</v>
      </c>
      <c r="F19" s="10">
        <f t="shared" si="0"/>
        <v>30927.882000000001</v>
      </c>
      <c r="G19" s="10">
        <v>2357.585</v>
      </c>
      <c r="H19" s="10">
        <v>1544.2090000000001</v>
      </c>
      <c r="I19" s="10">
        <v>1019.4829999999999</v>
      </c>
      <c r="J19" s="10">
        <v>2200.5709999999999</v>
      </c>
      <c r="K19" s="10">
        <v>920.053</v>
      </c>
      <c r="L19" s="10">
        <v>0</v>
      </c>
      <c r="M19" s="10">
        <f t="shared" si="3"/>
        <v>8041.9009999999998</v>
      </c>
      <c r="N19" s="10">
        <v>2452.5569999999998</v>
      </c>
      <c r="O19" s="10">
        <v>2851.1469999999999</v>
      </c>
      <c r="P19" s="10">
        <f t="shared" si="1"/>
        <v>5303.7039999999997</v>
      </c>
      <c r="Q19" s="10">
        <v>725.53700000000003</v>
      </c>
      <c r="R19" s="10">
        <v>3204.2170000000001</v>
      </c>
      <c r="S19" s="10">
        <v>901.81799999999998</v>
      </c>
      <c r="T19" s="10">
        <v>130.41900000000001</v>
      </c>
      <c r="U19" s="10">
        <v>328.41199999999998</v>
      </c>
      <c r="V19" s="10">
        <v>944.49099999999999</v>
      </c>
      <c r="W19" s="10">
        <v>1952.934</v>
      </c>
      <c r="X19" s="10">
        <f t="shared" si="2"/>
        <v>8187.8280000000004</v>
      </c>
      <c r="Y19" s="10">
        <v>1949.9269999999999</v>
      </c>
      <c r="Z19" s="10">
        <v>108.768</v>
      </c>
      <c r="AA19" s="10">
        <v>492.15199999999999</v>
      </c>
      <c r="AB19" s="126">
        <v>96438.927599999995</v>
      </c>
      <c r="AC19" s="172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73">
        <f t="shared" si="4"/>
        <v>96438.927599999995</v>
      </c>
      <c r="BG19" s="14"/>
      <c r="BH19" s="174">
        <f t="shared" si="5"/>
        <v>30927.882000000001</v>
      </c>
      <c r="BI19" s="174">
        <f t="shared" si="6"/>
        <v>2357.585</v>
      </c>
      <c r="BJ19" s="174">
        <f t="shared" si="7"/>
        <v>1544.2090000000001</v>
      </c>
      <c r="BK19" s="174">
        <f t="shared" si="8"/>
        <v>1019.4829999999999</v>
      </c>
      <c r="BL19" s="174">
        <f t="shared" si="9"/>
        <v>2200.5709999999999</v>
      </c>
      <c r="BM19" s="174">
        <f t="shared" si="10"/>
        <v>920.053</v>
      </c>
      <c r="BN19" s="174">
        <f t="shared" si="11"/>
        <v>0</v>
      </c>
      <c r="BO19" s="174">
        <f t="shared" si="12"/>
        <v>8041.9009999999998</v>
      </c>
      <c r="BP19" s="174">
        <f t="shared" si="13"/>
        <v>2452.5569999999998</v>
      </c>
      <c r="BQ19" s="174">
        <f t="shared" si="14"/>
        <v>2851.1469999999999</v>
      </c>
      <c r="BR19" s="174">
        <f t="shared" si="15"/>
        <v>5303.7039999999997</v>
      </c>
      <c r="BS19" s="174">
        <f t="shared" si="16"/>
        <v>725.53700000000003</v>
      </c>
      <c r="BT19" s="174">
        <f t="shared" si="17"/>
        <v>3204.2170000000001</v>
      </c>
      <c r="BU19" s="174">
        <f t="shared" si="18"/>
        <v>901.81799999999998</v>
      </c>
      <c r="BV19" s="174">
        <f t="shared" si="19"/>
        <v>130.41900000000001</v>
      </c>
      <c r="BW19" s="174">
        <f t="shared" si="20"/>
        <v>328.41199999999998</v>
      </c>
      <c r="BX19" s="174">
        <f t="shared" si="21"/>
        <v>944.49099999999999</v>
      </c>
      <c r="BY19" s="174">
        <f t="shared" si="22"/>
        <v>1952.934</v>
      </c>
      <c r="BZ19" s="174">
        <f t="shared" si="23"/>
        <v>8187.8280000000004</v>
      </c>
      <c r="CA19" s="174">
        <f t="shared" si="24"/>
        <v>1949.9269999999999</v>
      </c>
      <c r="CB19" s="174">
        <f t="shared" si="25"/>
        <v>108.768</v>
      </c>
      <c r="CC19" s="174">
        <f t="shared" si="26"/>
        <v>492.15199999999999</v>
      </c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</row>
    <row r="20" spans="1:209" s="6" customFormat="1" x14ac:dyDescent="0.2">
      <c r="A20" s="5">
        <v>37043</v>
      </c>
      <c r="B20" s="10">
        <v>21320.331999999999</v>
      </c>
      <c r="C20" s="10">
        <v>2087.1039999999998</v>
      </c>
      <c r="D20" s="10">
        <v>5359.9840000000004</v>
      </c>
      <c r="E20" s="10">
        <v>193.583</v>
      </c>
      <c r="F20" s="10">
        <f t="shared" si="0"/>
        <v>28961.002999999997</v>
      </c>
      <c r="G20" s="10">
        <v>2263.7950000000001</v>
      </c>
      <c r="H20" s="10">
        <v>1485.6020000000001</v>
      </c>
      <c r="I20" s="10">
        <v>948.82899999999995</v>
      </c>
      <c r="J20" s="10">
        <v>1889.6510000000001</v>
      </c>
      <c r="K20" s="10">
        <v>577.97400000000005</v>
      </c>
      <c r="L20" s="10">
        <v>0</v>
      </c>
      <c r="M20" s="10">
        <f t="shared" si="3"/>
        <v>7165.8509999999997</v>
      </c>
      <c r="N20" s="10">
        <v>2245.0630000000001</v>
      </c>
      <c r="O20" s="10">
        <v>2640.2530000000002</v>
      </c>
      <c r="P20" s="10">
        <f t="shared" si="1"/>
        <v>4885.3160000000007</v>
      </c>
      <c r="Q20" s="10">
        <v>516.024</v>
      </c>
      <c r="R20" s="10">
        <v>2352.3850000000002</v>
      </c>
      <c r="S20" s="10">
        <v>447.88600000000002</v>
      </c>
      <c r="T20" s="10">
        <v>126.93600000000001</v>
      </c>
      <c r="U20" s="10">
        <v>267.50599999999997</v>
      </c>
      <c r="V20" s="10">
        <v>750.98099999999999</v>
      </c>
      <c r="W20" s="10">
        <v>1770.6590000000001</v>
      </c>
      <c r="X20" s="10">
        <f t="shared" si="2"/>
        <v>6232.3770000000004</v>
      </c>
      <c r="Y20" s="10">
        <v>1567.4</v>
      </c>
      <c r="Z20" s="10">
        <v>90.394000000000005</v>
      </c>
      <c r="AA20" s="10">
        <v>370.32100000000003</v>
      </c>
      <c r="AB20" s="126">
        <v>81528.401800000007</v>
      </c>
      <c r="AC20" s="172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73">
        <f t="shared" si="4"/>
        <v>81528.401800000007</v>
      </c>
      <c r="BG20" s="14"/>
      <c r="BH20" s="174">
        <f t="shared" si="5"/>
        <v>28961.002999999997</v>
      </c>
      <c r="BI20" s="174">
        <f t="shared" si="6"/>
        <v>2263.7950000000001</v>
      </c>
      <c r="BJ20" s="174">
        <f t="shared" si="7"/>
        <v>1485.6020000000001</v>
      </c>
      <c r="BK20" s="174">
        <f t="shared" si="8"/>
        <v>948.82899999999995</v>
      </c>
      <c r="BL20" s="174">
        <f t="shared" si="9"/>
        <v>1889.6510000000001</v>
      </c>
      <c r="BM20" s="174">
        <f t="shared" si="10"/>
        <v>577.97400000000005</v>
      </c>
      <c r="BN20" s="174">
        <f t="shared" si="11"/>
        <v>0</v>
      </c>
      <c r="BO20" s="174">
        <f t="shared" si="12"/>
        <v>7165.8509999999997</v>
      </c>
      <c r="BP20" s="174">
        <f t="shared" si="13"/>
        <v>2245.0630000000001</v>
      </c>
      <c r="BQ20" s="174">
        <f t="shared" si="14"/>
        <v>2640.2530000000002</v>
      </c>
      <c r="BR20" s="174">
        <f t="shared" si="15"/>
        <v>4885.3160000000007</v>
      </c>
      <c r="BS20" s="174">
        <f t="shared" si="16"/>
        <v>516.024</v>
      </c>
      <c r="BT20" s="174">
        <f t="shared" si="17"/>
        <v>2352.3850000000002</v>
      </c>
      <c r="BU20" s="174">
        <f t="shared" si="18"/>
        <v>447.88600000000002</v>
      </c>
      <c r="BV20" s="174">
        <f t="shared" si="19"/>
        <v>126.93600000000001</v>
      </c>
      <c r="BW20" s="174">
        <f t="shared" si="20"/>
        <v>267.50599999999997</v>
      </c>
      <c r="BX20" s="174">
        <f t="shared" si="21"/>
        <v>750.98099999999999</v>
      </c>
      <c r="BY20" s="174">
        <f t="shared" si="22"/>
        <v>1770.6590000000001</v>
      </c>
      <c r="BZ20" s="174">
        <f t="shared" si="23"/>
        <v>6232.3770000000004</v>
      </c>
      <c r="CA20" s="174">
        <f t="shared" si="24"/>
        <v>1567.4</v>
      </c>
      <c r="CB20" s="174">
        <f t="shared" si="25"/>
        <v>90.394000000000005</v>
      </c>
      <c r="CC20" s="174">
        <f t="shared" si="26"/>
        <v>370.32100000000003</v>
      </c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</row>
    <row r="21" spans="1:209" s="6" customFormat="1" x14ac:dyDescent="0.2">
      <c r="A21" s="5">
        <v>37073</v>
      </c>
      <c r="B21" s="10">
        <v>22794.613000000001</v>
      </c>
      <c r="C21" s="10">
        <v>2184.8240000000001</v>
      </c>
      <c r="D21" s="10">
        <v>6279.83</v>
      </c>
      <c r="E21" s="10">
        <v>220.90899999999999</v>
      </c>
      <c r="F21" s="10">
        <f t="shared" si="0"/>
        <v>31480.175999999999</v>
      </c>
      <c r="G21" s="10">
        <v>2372.3490000000002</v>
      </c>
      <c r="H21" s="10">
        <v>1651.4259999999999</v>
      </c>
      <c r="I21" s="10">
        <v>1071.308</v>
      </c>
      <c r="J21" s="10">
        <v>2038.395</v>
      </c>
      <c r="K21" s="10">
        <v>624.99300000000005</v>
      </c>
      <c r="L21" s="10">
        <v>0</v>
      </c>
      <c r="M21" s="10">
        <f t="shared" si="3"/>
        <v>7758.4710000000014</v>
      </c>
      <c r="N21" s="10">
        <v>2495.85</v>
      </c>
      <c r="O21" s="10">
        <v>2896.837</v>
      </c>
      <c r="P21" s="10">
        <f t="shared" si="1"/>
        <v>5392.6869999999999</v>
      </c>
      <c r="Q21" s="10">
        <v>596.56100000000004</v>
      </c>
      <c r="R21" s="10">
        <v>2669.5529999999999</v>
      </c>
      <c r="S21" s="10">
        <v>479.72500000000002</v>
      </c>
      <c r="T21" s="10">
        <v>141.92500000000001</v>
      </c>
      <c r="U21" s="10">
        <v>283.78100000000001</v>
      </c>
      <c r="V21" s="10">
        <v>856.69</v>
      </c>
      <c r="W21" s="10">
        <v>1859.9559999999999</v>
      </c>
      <c r="X21" s="10">
        <f t="shared" si="2"/>
        <v>6888.1910000000007</v>
      </c>
      <c r="Y21" s="10">
        <v>1827.07</v>
      </c>
      <c r="Z21" s="10">
        <v>95.536000000000001</v>
      </c>
      <c r="AA21" s="10">
        <v>414.55099999999999</v>
      </c>
      <c r="AB21" s="126">
        <v>90233.743799999997</v>
      </c>
      <c r="AC21" s="172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73">
        <f t="shared" si="4"/>
        <v>90233.743799999997</v>
      </c>
      <c r="BG21" s="14"/>
      <c r="BH21" s="174">
        <f t="shared" si="5"/>
        <v>31480.175999999999</v>
      </c>
      <c r="BI21" s="174">
        <f t="shared" si="6"/>
        <v>2372.3490000000002</v>
      </c>
      <c r="BJ21" s="174">
        <f t="shared" si="7"/>
        <v>1651.4259999999999</v>
      </c>
      <c r="BK21" s="174">
        <f t="shared" si="8"/>
        <v>1071.308</v>
      </c>
      <c r="BL21" s="174">
        <f t="shared" si="9"/>
        <v>2038.395</v>
      </c>
      <c r="BM21" s="174">
        <f t="shared" si="10"/>
        <v>624.99300000000005</v>
      </c>
      <c r="BN21" s="174">
        <f t="shared" si="11"/>
        <v>0</v>
      </c>
      <c r="BO21" s="174">
        <f t="shared" si="12"/>
        <v>7758.4710000000014</v>
      </c>
      <c r="BP21" s="174">
        <f t="shared" si="13"/>
        <v>2495.85</v>
      </c>
      <c r="BQ21" s="174">
        <f t="shared" si="14"/>
        <v>2896.837</v>
      </c>
      <c r="BR21" s="174">
        <f t="shared" si="15"/>
        <v>5392.6869999999999</v>
      </c>
      <c r="BS21" s="174">
        <f t="shared" si="16"/>
        <v>596.56100000000004</v>
      </c>
      <c r="BT21" s="174">
        <f t="shared" si="17"/>
        <v>2669.5529999999999</v>
      </c>
      <c r="BU21" s="174">
        <f t="shared" si="18"/>
        <v>479.72500000000002</v>
      </c>
      <c r="BV21" s="174">
        <f t="shared" si="19"/>
        <v>141.92500000000001</v>
      </c>
      <c r="BW21" s="174">
        <f t="shared" si="20"/>
        <v>283.78100000000001</v>
      </c>
      <c r="BX21" s="174">
        <f t="shared" si="21"/>
        <v>856.69</v>
      </c>
      <c r="BY21" s="174">
        <f t="shared" si="22"/>
        <v>1859.9559999999999</v>
      </c>
      <c r="BZ21" s="174">
        <f t="shared" si="23"/>
        <v>6888.1910000000007</v>
      </c>
      <c r="CA21" s="174">
        <f t="shared" si="24"/>
        <v>1827.07</v>
      </c>
      <c r="CB21" s="174">
        <f t="shared" si="25"/>
        <v>95.536000000000001</v>
      </c>
      <c r="CC21" s="174">
        <f t="shared" si="26"/>
        <v>414.55099999999999</v>
      </c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</row>
    <row r="22" spans="1:209" s="6" customFormat="1" x14ac:dyDescent="0.2">
      <c r="A22" s="5">
        <v>37104</v>
      </c>
      <c r="B22" s="10">
        <v>23606.754000000001</v>
      </c>
      <c r="C22" s="10">
        <v>2112.1750000000002</v>
      </c>
      <c r="D22" s="10">
        <v>6812.7169999999996</v>
      </c>
      <c r="E22" s="10">
        <v>222.23</v>
      </c>
      <c r="F22" s="10">
        <f t="shared" si="0"/>
        <v>32753.876</v>
      </c>
      <c r="G22" s="10">
        <v>2373.4169999999999</v>
      </c>
      <c r="H22" s="10">
        <v>1660.5920000000001</v>
      </c>
      <c r="I22" s="10">
        <v>1093.0050000000001</v>
      </c>
      <c r="J22" s="10">
        <v>2074.232</v>
      </c>
      <c r="K22" s="10">
        <v>632.07399999999996</v>
      </c>
      <c r="L22" s="10">
        <v>0</v>
      </c>
      <c r="M22" s="10">
        <f t="shared" si="3"/>
        <v>7833.32</v>
      </c>
      <c r="N22" s="10">
        <v>2608.8209999999999</v>
      </c>
      <c r="O22" s="10">
        <v>2892.5149999999999</v>
      </c>
      <c r="P22" s="10">
        <f t="shared" si="1"/>
        <v>5501.3359999999993</v>
      </c>
      <c r="Q22" s="10">
        <v>572.99800000000005</v>
      </c>
      <c r="R22" s="10">
        <v>2626.1210000000001</v>
      </c>
      <c r="S22" s="10">
        <v>482.90600000000001</v>
      </c>
      <c r="T22" s="10">
        <v>144.09299999999999</v>
      </c>
      <c r="U22" s="10">
        <v>284.80399999999997</v>
      </c>
      <c r="V22" s="10">
        <v>796.70699999999999</v>
      </c>
      <c r="W22" s="10">
        <v>1869.329</v>
      </c>
      <c r="X22" s="10">
        <f t="shared" si="2"/>
        <v>6776.9579999999996</v>
      </c>
      <c r="Y22" s="10">
        <v>1805.3230000000001</v>
      </c>
      <c r="Z22" s="10">
        <v>106.09099999999999</v>
      </c>
      <c r="AA22" s="10">
        <v>423.63499999999999</v>
      </c>
      <c r="AB22" s="126">
        <v>91161.633000000002</v>
      </c>
      <c r="AC22" s="172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73">
        <f t="shared" si="4"/>
        <v>91161.633000000002</v>
      </c>
      <c r="BG22" s="14"/>
      <c r="BH22" s="174">
        <f t="shared" si="5"/>
        <v>32753.876</v>
      </c>
      <c r="BI22" s="174">
        <f t="shared" si="6"/>
        <v>2373.4169999999999</v>
      </c>
      <c r="BJ22" s="174">
        <f t="shared" si="7"/>
        <v>1660.5920000000001</v>
      </c>
      <c r="BK22" s="174">
        <f t="shared" si="8"/>
        <v>1093.0050000000001</v>
      </c>
      <c r="BL22" s="174">
        <f t="shared" si="9"/>
        <v>2074.232</v>
      </c>
      <c r="BM22" s="174">
        <f t="shared" si="10"/>
        <v>632.07399999999996</v>
      </c>
      <c r="BN22" s="174">
        <f t="shared" si="11"/>
        <v>0</v>
      </c>
      <c r="BO22" s="174">
        <f t="shared" si="12"/>
        <v>7833.32</v>
      </c>
      <c r="BP22" s="174">
        <f t="shared" si="13"/>
        <v>2608.8209999999999</v>
      </c>
      <c r="BQ22" s="174">
        <f t="shared" si="14"/>
        <v>2892.5149999999999</v>
      </c>
      <c r="BR22" s="174">
        <f t="shared" si="15"/>
        <v>5501.3359999999993</v>
      </c>
      <c r="BS22" s="174">
        <f t="shared" si="16"/>
        <v>572.99800000000005</v>
      </c>
      <c r="BT22" s="174">
        <f t="shared" si="17"/>
        <v>2626.1210000000001</v>
      </c>
      <c r="BU22" s="174">
        <f t="shared" si="18"/>
        <v>482.90600000000001</v>
      </c>
      <c r="BV22" s="174">
        <f t="shared" si="19"/>
        <v>144.09299999999999</v>
      </c>
      <c r="BW22" s="174">
        <f t="shared" si="20"/>
        <v>284.80399999999997</v>
      </c>
      <c r="BX22" s="174">
        <f t="shared" si="21"/>
        <v>796.70699999999999</v>
      </c>
      <c r="BY22" s="174">
        <f t="shared" si="22"/>
        <v>1869.329</v>
      </c>
      <c r="BZ22" s="174">
        <f t="shared" si="23"/>
        <v>6776.9579999999996</v>
      </c>
      <c r="CA22" s="174">
        <f t="shared" si="24"/>
        <v>1805.3230000000001</v>
      </c>
      <c r="CB22" s="174">
        <f t="shared" si="25"/>
        <v>106.09099999999999</v>
      </c>
      <c r="CC22" s="174">
        <f t="shared" si="26"/>
        <v>423.63499999999999</v>
      </c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</row>
    <row r="23" spans="1:209" s="6" customFormat="1" x14ac:dyDescent="0.2">
      <c r="A23" s="5">
        <v>37135</v>
      </c>
      <c r="B23" s="10">
        <v>21390.987000000001</v>
      </c>
      <c r="C23" s="10">
        <v>2159.86</v>
      </c>
      <c r="D23" s="10">
        <v>5991.3909999999996</v>
      </c>
      <c r="E23" s="10">
        <v>220.124</v>
      </c>
      <c r="F23" s="10">
        <f t="shared" si="0"/>
        <v>29762.362000000001</v>
      </c>
      <c r="G23" s="10">
        <v>2164.6750000000002</v>
      </c>
      <c r="H23" s="10">
        <v>1432.837</v>
      </c>
      <c r="I23" s="10">
        <v>937.51199999999994</v>
      </c>
      <c r="J23" s="10">
        <v>1864.134</v>
      </c>
      <c r="K23" s="10">
        <v>587.29100000000005</v>
      </c>
      <c r="L23" s="10">
        <v>0</v>
      </c>
      <c r="M23" s="10">
        <f t="shared" si="3"/>
        <v>6986.4490000000005</v>
      </c>
      <c r="N23" s="10">
        <v>2316.8119999999999</v>
      </c>
      <c r="O23" s="10">
        <v>2595.0650000000001</v>
      </c>
      <c r="P23" s="10">
        <f t="shared" si="1"/>
        <v>4911.8770000000004</v>
      </c>
      <c r="Q23" s="10">
        <v>528.36400000000003</v>
      </c>
      <c r="R23" s="10">
        <v>2306.5889999999999</v>
      </c>
      <c r="S23" s="10">
        <v>452.20699999999999</v>
      </c>
      <c r="T23" s="10">
        <v>139.803</v>
      </c>
      <c r="U23" s="10">
        <v>272.65800000000002</v>
      </c>
      <c r="V23" s="10">
        <v>670.81100000000004</v>
      </c>
      <c r="W23" s="10">
        <v>1576.183</v>
      </c>
      <c r="X23" s="10">
        <f t="shared" si="2"/>
        <v>5946.6149999999998</v>
      </c>
      <c r="Y23" s="10">
        <v>1598.7449999999999</v>
      </c>
      <c r="Z23" s="10">
        <v>95.647999999999996</v>
      </c>
      <c r="AA23" s="10">
        <v>389.00099999999998</v>
      </c>
      <c r="AB23" s="126">
        <v>81396.886799999993</v>
      </c>
      <c r="AC23" s="172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73">
        <f t="shared" si="4"/>
        <v>81396.886799999993</v>
      </c>
      <c r="BG23" s="14"/>
      <c r="BH23" s="174">
        <f t="shared" si="5"/>
        <v>29762.362000000001</v>
      </c>
      <c r="BI23" s="174">
        <f t="shared" si="6"/>
        <v>2164.6750000000002</v>
      </c>
      <c r="BJ23" s="174">
        <f t="shared" si="7"/>
        <v>1432.837</v>
      </c>
      <c r="BK23" s="174">
        <f t="shared" si="8"/>
        <v>937.51199999999994</v>
      </c>
      <c r="BL23" s="174">
        <f t="shared" si="9"/>
        <v>1864.134</v>
      </c>
      <c r="BM23" s="174">
        <f t="shared" si="10"/>
        <v>587.29100000000005</v>
      </c>
      <c r="BN23" s="174">
        <f t="shared" si="11"/>
        <v>0</v>
      </c>
      <c r="BO23" s="174">
        <f t="shared" si="12"/>
        <v>6986.4490000000005</v>
      </c>
      <c r="BP23" s="174">
        <f t="shared" si="13"/>
        <v>2316.8119999999999</v>
      </c>
      <c r="BQ23" s="174">
        <f t="shared" si="14"/>
        <v>2595.0650000000001</v>
      </c>
      <c r="BR23" s="174">
        <f t="shared" si="15"/>
        <v>4911.8770000000004</v>
      </c>
      <c r="BS23" s="174">
        <f t="shared" si="16"/>
        <v>528.36400000000003</v>
      </c>
      <c r="BT23" s="174">
        <f t="shared" si="17"/>
        <v>2306.5889999999999</v>
      </c>
      <c r="BU23" s="174">
        <f t="shared" si="18"/>
        <v>452.20699999999999</v>
      </c>
      <c r="BV23" s="174">
        <f t="shared" si="19"/>
        <v>139.803</v>
      </c>
      <c r="BW23" s="174">
        <f t="shared" si="20"/>
        <v>272.65800000000002</v>
      </c>
      <c r="BX23" s="174">
        <f t="shared" si="21"/>
        <v>670.81100000000004</v>
      </c>
      <c r="BY23" s="174">
        <f t="shared" si="22"/>
        <v>1576.183</v>
      </c>
      <c r="BZ23" s="174">
        <f t="shared" si="23"/>
        <v>5946.6149999999998</v>
      </c>
      <c r="CA23" s="174">
        <f t="shared" si="24"/>
        <v>1598.7449999999999</v>
      </c>
      <c r="CB23" s="174">
        <f t="shared" si="25"/>
        <v>95.647999999999996</v>
      </c>
      <c r="CC23" s="174">
        <f t="shared" si="26"/>
        <v>389.00099999999998</v>
      </c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</row>
    <row r="24" spans="1:209" s="6" customFormat="1" x14ac:dyDescent="0.2">
      <c r="A24" s="5">
        <v>37165</v>
      </c>
      <c r="B24" s="10">
        <v>22839.034</v>
      </c>
      <c r="C24" s="10">
        <v>2289.123</v>
      </c>
      <c r="D24" s="10">
        <v>6266.8289999999997</v>
      </c>
      <c r="E24" s="10">
        <v>223.541</v>
      </c>
      <c r="F24" s="10">
        <f t="shared" si="0"/>
        <v>31618.526999999998</v>
      </c>
      <c r="G24" s="10">
        <v>2287.701</v>
      </c>
      <c r="H24" s="10">
        <v>1486.69</v>
      </c>
      <c r="I24" s="10">
        <v>959.81399999999996</v>
      </c>
      <c r="J24" s="10">
        <v>1945.222</v>
      </c>
      <c r="K24" s="10">
        <v>633.87300000000005</v>
      </c>
      <c r="L24" s="10">
        <v>0</v>
      </c>
      <c r="M24" s="10">
        <f t="shared" si="3"/>
        <v>7313.2999999999993</v>
      </c>
      <c r="N24" s="10">
        <v>2491.8919999999998</v>
      </c>
      <c r="O24" s="10">
        <v>2803.7750000000001</v>
      </c>
      <c r="P24" s="10">
        <f t="shared" si="1"/>
        <v>5295.6669999999995</v>
      </c>
      <c r="Q24" s="10">
        <v>619.245</v>
      </c>
      <c r="R24" s="10">
        <v>2559.79</v>
      </c>
      <c r="S24" s="10">
        <v>501.78300000000002</v>
      </c>
      <c r="T24" s="10">
        <v>149.48400000000001</v>
      </c>
      <c r="U24" s="10">
        <v>320.53199999999998</v>
      </c>
      <c r="V24" s="10">
        <v>745.48400000000004</v>
      </c>
      <c r="W24" s="10">
        <v>1725.5509999999999</v>
      </c>
      <c r="X24" s="10">
        <f t="shared" si="2"/>
        <v>6621.8690000000006</v>
      </c>
      <c r="Y24" s="10">
        <v>1749.566</v>
      </c>
      <c r="Z24" s="10">
        <v>112.431</v>
      </c>
      <c r="AA24" s="10">
        <v>442.97</v>
      </c>
      <c r="AB24" s="126">
        <v>88270.289000000004</v>
      </c>
      <c r="AC24" s="172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73">
        <f t="shared" si="4"/>
        <v>88270.289000000004</v>
      </c>
      <c r="BG24" s="14"/>
      <c r="BH24" s="174">
        <f t="shared" si="5"/>
        <v>31618.526999999998</v>
      </c>
      <c r="BI24" s="174">
        <f t="shared" si="6"/>
        <v>2287.701</v>
      </c>
      <c r="BJ24" s="174">
        <f t="shared" si="7"/>
        <v>1486.69</v>
      </c>
      <c r="BK24" s="174">
        <f t="shared" si="8"/>
        <v>959.81399999999996</v>
      </c>
      <c r="BL24" s="174">
        <f t="shared" si="9"/>
        <v>1945.222</v>
      </c>
      <c r="BM24" s="174">
        <f t="shared" si="10"/>
        <v>633.87300000000005</v>
      </c>
      <c r="BN24" s="174">
        <f t="shared" si="11"/>
        <v>0</v>
      </c>
      <c r="BO24" s="174">
        <f t="shared" si="12"/>
        <v>7313.2999999999993</v>
      </c>
      <c r="BP24" s="174">
        <f t="shared" si="13"/>
        <v>2491.8919999999998</v>
      </c>
      <c r="BQ24" s="174">
        <f t="shared" si="14"/>
        <v>2803.7750000000001</v>
      </c>
      <c r="BR24" s="174">
        <f t="shared" si="15"/>
        <v>5295.6669999999995</v>
      </c>
      <c r="BS24" s="174">
        <f t="shared" si="16"/>
        <v>619.245</v>
      </c>
      <c r="BT24" s="174">
        <f t="shared" si="17"/>
        <v>2559.79</v>
      </c>
      <c r="BU24" s="174">
        <f t="shared" si="18"/>
        <v>501.78300000000002</v>
      </c>
      <c r="BV24" s="174">
        <f t="shared" si="19"/>
        <v>149.48400000000001</v>
      </c>
      <c r="BW24" s="174">
        <f t="shared" si="20"/>
        <v>320.53199999999998</v>
      </c>
      <c r="BX24" s="174">
        <f t="shared" si="21"/>
        <v>745.48400000000004</v>
      </c>
      <c r="BY24" s="174">
        <f t="shared" si="22"/>
        <v>1725.5509999999999</v>
      </c>
      <c r="BZ24" s="174">
        <f t="shared" si="23"/>
        <v>6621.8690000000006</v>
      </c>
      <c r="CA24" s="174">
        <f t="shared" si="24"/>
        <v>1749.566</v>
      </c>
      <c r="CB24" s="174">
        <f t="shared" si="25"/>
        <v>112.431</v>
      </c>
      <c r="CC24" s="174">
        <f t="shared" si="26"/>
        <v>442.97</v>
      </c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</row>
    <row r="25" spans="1:209" s="6" customFormat="1" x14ac:dyDescent="0.2">
      <c r="A25" s="5">
        <v>37196</v>
      </c>
      <c r="B25" s="10">
        <v>22432.371999999999</v>
      </c>
      <c r="C25" s="10">
        <v>2267.6799999999998</v>
      </c>
      <c r="D25" s="10">
        <v>5520.3029999999999</v>
      </c>
      <c r="E25" s="10">
        <v>184.90899999999999</v>
      </c>
      <c r="F25" s="10">
        <f t="shared" si="0"/>
        <v>30405.263999999999</v>
      </c>
      <c r="G25" s="10">
        <v>2136.2240000000002</v>
      </c>
      <c r="H25" s="10">
        <v>1342.3879999999999</v>
      </c>
      <c r="I25" s="10">
        <v>835.79700000000003</v>
      </c>
      <c r="J25" s="10">
        <v>1972.402</v>
      </c>
      <c r="K25" s="10">
        <v>600.56100000000004</v>
      </c>
      <c r="L25" s="10">
        <v>0</v>
      </c>
      <c r="M25" s="10">
        <f t="shared" si="3"/>
        <v>6887.3719999999994</v>
      </c>
      <c r="N25" s="10">
        <v>2381.308</v>
      </c>
      <c r="O25" s="10">
        <v>2769.2759999999998</v>
      </c>
      <c r="P25" s="10">
        <f t="shared" si="1"/>
        <v>5150.5839999999998</v>
      </c>
      <c r="Q25" s="10">
        <v>531.12099999999998</v>
      </c>
      <c r="R25" s="10">
        <v>2293.442</v>
      </c>
      <c r="S25" s="10">
        <v>430.90600000000001</v>
      </c>
      <c r="T25" s="10">
        <v>132.88</v>
      </c>
      <c r="U25" s="10">
        <v>325.38299999999998</v>
      </c>
      <c r="V25" s="10">
        <v>725.04</v>
      </c>
      <c r="W25" s="10">
        <v>1830.713</v>
      </c>
      <c r="X25" s="10">
        <f t="shared" si="2"/>
        <v>6269.4849999999997</v>
      </c>
      <c r="Y25" s="10">
        <v>1749.05</v>
      </c>
      <c r="Z25" s="10">
        <v>137.93799999999999</v>
      </c>
      <c r="AA25" s="10">
        <v>452.12400000000002</v>
      </c>
      <c r="AB25" s="126">
        <v>85317.875199999995</v>
      </c>
      <c r="AC25" s="172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73">
        <f t="shared" si="4"/>
        <v>85317.875199999995</v>
      </c>
      <c r="BG25" s="14"/>
      <c r="BH25" s="174">
        <f t="shared" si="5"/>
        <v>30405.263999999999</v>
      </c>
      <c r="BI25" s="174">
        <f t="shared" si="6"/>
        <v>2136.2240000000002</v>
      </c>
      <c r="BJ25" s="174">
        <f t="shared" si="7"/>
        <v>1342.3879999999999</v>
      </c>
      <c r="BK25" s="174">
        <f t="shared" si="8"/>
        <v>835.79700000000003</v>
      </c>
      <c r="BL25" s="174">
        <f t="shared" si="9"/>
        <v>1972.402</v>
      </c>
      <c r="BM25" s="174">
        <f t="shared" si="10"/>
        <v>600.56100000000004</v>
      </c>
      <c r="BN25" s="174">
        <f t="shared" si="11"/>
        <v>0</v>
      </c>
      <c r="BO25" s="174">
        <f t="shared" si="12"/>
        <v>6887.3719999999994</v>
      </c>
      <c r="BP25" s="174">
        <f t="shared" si="13"/>
        <v>2381.308</v>
      </c>
      <c r="BQ25" s="174">
        <f t="shared" si="14"/>
        <v>2769.2759999999998</v>
      </c>
      <c r="BR25" s="174">
        <f t="shared" si="15"/>
        <v>5150.5839999999998</v>
      </c>
      <c r="BS25" s="174">
        <f t="shared" si="16"/>
        <v>531.12099999999998</v>
      </c>
      <c r="BT25" s="174">
        <f t="shared" si="17"/>
        <v>2293.442</v>
      </c>
      <c r="BU25" s="174">
        <f t="shared" si="18"/>
        <v>430.90600000000001</v>
      </c>
      <c r="BV25" s="174">
        <f t="shared" si="19"/>
        <v>132.88</v>
      </c>
      <c r="BW25" s="174">
        <f t="shared" si="20"/>
        <v>325.38299999999998</v>
      </c>
      <c r="BX25" s="174">
        <f t="shared" si="21"/>
        <v>725.04</v>
      </c>
      <c r="BY25" s="174">
        <f t="shared" si="22"/>
        <v>1830.713</v>
      </c>
      <c r="BZ25" s="174">
        <f t="shared" si="23"/>
        <v>6269.4849999999997</v>
      </c>
      <c r="CA25" s="174">
        <f t="shared" si="24"/>
        <v>1749.05</v>
      </c>
      <c r="CB25" s="174">
        <f t="shared" si="25"/>
        <v>137.93799999999999</v>
      </c>
      <c r="CC25" s="174">
        <f t="shared" si="26"/>
        <v>452.12400000000002</v>
      </c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</row>
    <row r="26" spans="1:209" s="6" customFormat="1" x14ac:dyDescent="0.2">
      <c r="A26" s="5">
        <v>37226</v>
      </c>
      <c r="B26" s="10">
        <v>21481.538</v>
      </c>
      <c r="C26" s="10">
        <v>2090.29</v>
      </c>
      <c r="D26" s="10">
        <v>4765.2920000000004</v>
      </c>
      <c r="E26" s="10">
        <v>195</v>
      </c>
      <c r="F26" s="10">
        <f t="shared" si="0"/>
        <v>28532.120000000003</v>
      </c>
      <c r="G26" s="10">
        <v>1950.018</v>
      </c>
      <c r="H26" s="10">
        <v>1197.491</v>
      </c>
      <c r="I26" s="10">
        <v>737.48699999999997</v>
      </c>
      <c r="J26" s="10">
        <v>1811.3219999999999</v>
      </c>
      <c r="K26" s="10">
        <v>635.44100000000003</v>
      </c>
      <c r="L26" s="10">
        <v>0</v>
      </c>
      <c r="M26" s="10">
        <f t="shared" si="3"/>
        <v>6331.759</v>
      </c>
      <c r="N26" s="10">
        <v>2388.5279999999998</v>
      </c>
      <c r="O26" s="10">
        <v>2741.3560000000002</v>
      </c>
      <c r="P26" s="10">
        <f t="shared" si="1"/>
        <v>5129.884</v>
      </c>
      <c r="Q26" s="10">
        <v>538.33799999999997</v>
      </c>
      <c r="R26" s="10">
        <v>2306.674</v>
      </c>
      <c r="S26" s="10">
        <v>441.38600000000002</v>
      </c>
      <c r="T26" s="10">
        <v>123.15600000000001</v>
      </c>
      <c r="U26" s="10">
        <v>302.39299999999997</v>
      </c>
      <c r="V26" s="10">
        <v>722.98599999999999</v>
      </c>
      <c r="W26" s="10">
        <v>1696.3530000000001</v>
      </c>
      <c r="X26" s="10">
        <f t="shared" si="2"/>
        <v>6131.2860000000001</v>
      </c>
      <c r="Y26" s="10">
        <v>1704.5989999999999</v>
      </c>
      <c r="Z26" s="10">
        <v>128</v>
      </c>
      <c r="AA26" s="10">
        <v>467.52800000000002</v>
      </c>
      <c r="AB26" s="126">
        <v>81853.848399999988</v>
      </c>
      <c r="AC26" s="172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73">
        <f t="shared" si="4"/>
        <v>81853.848399999988</v>
      </c>
      <c r="BG26" s="14"/>
      <c r="BH26" s="174">
        <f t="shared" si="5"/>
        <v>28532.120000000003</v>
      </c>
      <c r="BI26" s="174">
        <f t="shared" si="6"/>
        <v>1950.018</v>
      </c>
      <c r="BJ26" s="174">
        <f t="shared" si="7"/>
        <v>1197.491</v>
      </c>
      <c r="BK26" s="174">
        <f t="shared" si="8"/>
        <v>737.48699999999997</v>
      </c>
      <c r="BL26" s="174">
        <f t="shared" si="9"/>
        <v>1811.3219999999999</v>
      </c>
      <c r="BM26" s="174">
        <f t="shared" si="10"/>
        <v>635.44100000000003</v>
      </c>
      <c r="BN26" s="174">
        <f t="shared" si="11"/>
        <v>0</v>
      </c>
      <c r="BO26" s="174">
        <f t="shared" si="12"/>
        <v>6331.759</v>
      </c>
      <c r="BP26" s="174">
        <f t="shared" si="13"/>
        <v>2388.5279999999998</v>
      </c>
      <c r="BQ26" s="174">
        <f t="shared" si="14"/>
        <v>2741.3560000000002</v>
      </c>
      <c r="BR26" s="174">
        <f t="shared" si="15"/>
        <v>5129.884</v>
      </c>
      <c r="BS26" s="174">
        <f t="shared" si="16"/>
        <v>538.33799999999997</v>
      </c>
      <c r="BT26" s="174">
        <f t="shared" si="17"/>
        <v>2306.674</v>
      </c>
      <c r="BU26" s="174">
        <f t="shared" si="18"/>
        <v>441.38600000000002</v>
      </c>
      <c r="BV26" s="174">
        <f t="shared" si="19"/>
        <v>123.15600000000001</v>
      </c>
      <c r="BW26" s="174">
        <f t="shared" si="20"/>
        <v>302.39299999999997</v>
      </c>
      <c r="BX26" s="174">
        <f t="shared" si="21"/>
        <v>722.98599999999999</v>
      </c>
      <c r="BY26" s="174">
        <f t="shared" si="22"/>
        <v>1696.3530000000001</v>
      </c>
      <c r="BZ26" s="174">
        <f t="shared" si="23"/>
        <v>6131.2860000000001</v>
      </c>
      <c r="CA26" s="174">
        <f t="shared" si="24"/>
        <v>1704.5989999999999</v>
      </c>
      <c r="CB26" s="174">
        <f t="shared" si="25"/>
        <v>128</v>
      </c>
      <c r="CC26" s="174">
        <f t="shared" si="26"/>
        <v>467.52800000000002</v>
      </c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</row>
    <row r="27" spans="1:209" s="6" customFormat="1" x14ac:dyDescent="0.2">
      <c r="A27" s="5">
        <v>37257</v>
      </c>
      <c r="B27" s="10">
        <v>22883.222000000002</v>
      </c>
      <c r="C27" s="10">
        <v>2507.2840000000001</v>
      </c>
      <c r="D27" s="10">
        <v>4593.7479999999996</v>
      </c>
      <c r="E27" s="10">
        <v>176.64</v>
      </c>
      <c r="F27" s="10">
        <f t="shared" si="0"/>
        <v>30160.894</v>
      </c>
      <c r="G27" s="10">
        <v>2033.4010000000001</v>
      </c>
      <c r="H27" s="10">
        <v>1190.2860000000001</v>
      </c>
      <c r="I27" s="10">
        <v>710.10799999999995</v>
      </c>
      <c r="J27" s="10">
        <v>1758.501</v>
      </c>
      <c r="K27" s="10">
        <v>673.90200000000004</v>
      </c>
      <c r="L27" s="10">
        <v>0</v>
      </c>
      <c r="M27" s="10">
        <f t="shared" si="3"/>
        <v>6366.1980000000003</v>
      </c>
      <c r="N27" s="10">
        <v>2412.31</v>
      </c>
      <c r="O27" s="10">
        <v>3208.4389999999999</v>
      </c>
      <c r="P27" s="10">
        <f t="shared" si="1"/>
        <v>5620.7489999999998</v>
      </c>
      <c r="Q27" s="10">
        <v>565.76199999999994</v>
      </c>
      <c r="R27" s="10">
        <v>2401.913</v>
      </c>
      <c r="S27" s="10">
        <v>463.50799999999998</v>
      </c>
      <c r="T27" s="10">
        <v>151.98599999999999</v>
      </c>
      <c r="U27" s="10">
        <v>304.83100000000002</v>
      </c>
      <c r="V27" s="10">
        <v>786.38699999999994</v>
      </c>
      <c r="W27" s="10">
        <v>1796.55</v>
      </c>
      <c r="X27" s="10">
        <f t="shared" si="2"/>
        <v>6470.9369999999999</v>
      </c>
      <c r="Y27" s="10">
        <v>1820.568</v>
      </c>
      <c r="Z27" s="10">
        <v>127.922</v>
      </c>
      <c r="AA27" s="10">
        <v>411.33100000000002</v>
      </c>
      <c r="AB27" s="126">
        <v>86308.394799999995</v>
      </c>
      <c r="AC27" s="172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73">
        <f t="shared" si="4"/>
        <v>86308.394799999995</v>
      </c>
      <c r="BG27" s="14"/>
      <c r="BH27" s="174">
        <f t="shared" si="5"/>
        <v>30160.894</v>
      </c>
      <c r="BI27" s="174">
        <f t="shared" si="6"/>
        <v>2033.4010000000001</v>
      </c>
      <c r="BJ27" s="174">
        <f t="shared" si="7"/>
        <v>1190.2860000000001</v>
      </c>
      <c r="BK27" s="174">
        <f t="shared" si="8"/>
        <v>710.10799999999995</v>
      </c>
      <c r="BL27" s="174">
        <f t="shared" si="9"/>
        <v>1758.501</v>
      </c>
      <c r="BM27" s="174">
        <f t="shared" si="10"/>
        <v>673.90200000000004</v>
      </c>
      <c r="BN27" s="174">
        <f t="shared" si="11"/>
        <v>0</v>
      </c>
      <c r="BO27" s="174">
        <f t="shared" si="12"/>
        <v>6366.1980000000003</v>
      </c>
      <c r="BP27" s="174">
        <f t="shared" si="13"/>
        <v>2412.31</v>
      </c>
      <c r="BQ27" s="174">
        <f t="shared" si="14"/>
        <v>3208.4389999999999</v>
      </c>
      <c r="BR27" s="174">
        <f t="shared" si="15"/>
        <v>5620.7489999999998</v>
      </c>
      <c r="BS27" s="174">
        <f t="shared" si="16"/>
        <v>565.76199999999994</v>
      </c>
      <c r="BT27" s="174">
        <f t="shared" si="17"/>
        <v>2401.913</v>
      </c>
      <c r="BU27" s="174">
        <f t="shared" si="18"/>
        <v>463.50799999999998</v>
      </c>
      <c r="BV27" s="174">
        <f t="shared" si="19"/>
        <v>151.98599999999999</v>
      </c>
      <c r="BW27" s="174">
        <f t="shared" si="20"/>
        <v>304.83100000000002</v>
      </c>
      <c r="BX27" s="174">
        <f t="shared" si="21"/>
        <v>786.38699999999994</v>
      </c>
      <c r="BY27" s="174">
        <f t="shared" si="22"/>
        <v>1796.55</v>
      </c>
      <c r="BZ27" s="174">
        <f t="shared" si="23"/>
        <v>6470.9369999999999</v>
      </c>
      <c r="CA27" s="174">
        <f t="shared" si="24"/>
        <v>1820.568</v>
      </c>
      <c r="CB27" s="174">
        <f t="shared" si="25"/>
        <v>127.922</v>
      </c>
      <c r="CC27" s="174">
        <f t="shared" si="26"/>
        <v>411.33100000000002</v>
      </c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</row>
    <row r="28" spans="1:209" s="6" customFormat="1" x14ac:dyDescent="0.2">
      <c r="A28" s="5">
        <v>37288</v>
      </c>
      <c r="B28" s="10">
        <v>19743.103999999999</v>
      </c>
      <c r="C28" s="10">
        <v>1915.23</v>
      </c>
      <c r="D28" s="10">
        <v>4454.6080000000002</v>
      </c>
      <c r="E28" s="10">
        <v>172.05099999999999</v>
      </c>
      <c r="F28" s="10">
        <f t="shared" si="0"/>
        <v>26284.992999999999</v>
      </c>
      <c r="G28" s="10">
        <v>1768.134</v>
      </c>
      <c r="H28" s="10">
        <v>1084.9290000000001</v>
      </c>
      <c r="I28" s="10">
        <v>669.553</v>
      </c>
      <c r="J28" s="10">
        <v>1624.9449999999999</v>
      </c>
      <c r="K28" s="10">
        <v>574.20899999999995</v>
      </c>
      <c r="L28" s="10">
        <v>0</v>
      </c>
      <c r="M28" s="10">
        <f t="shared" si="3"/>
        <v>5721.7699999999995</v>
      </c>
      <c r="N28" s="10">
        <v>2109.8969999999999</v>
      </c>
      <c r="O28" s="10">
        <v>2641.37</v>
      </c>
      <c r="P28" s="10">
        <f t="shared" si="1"/>
        <v>4751.2669999999998</v>
      </c>
      <c r="Q28" s="10">
        <v>479.12799999999999</v>
      </c>
      <c r="R28" s="10">
        <v>2106.6060000000002</v>
      </c>
      <c r="S28" s="10">
        <v>396.63499999999999</v>
      </c>
      <c r="T28" s="10">
        <v>129.64699999999999</v>
      </c>
      <c r="U28" s="10">
        <v>274.27</v>
      </c>
      <c r="V28" s="10">
        <v>710.51300000000003</v>
      </c>
      <c r="W28" s="10">
        <v>1653.232</v>
      </c>
      <c r="X28" s="10">
        <f t="shared" si="2"/>
        <v>5750.0310000000009</v>
      </c>
      <c r="Y28" s="10">
        <v>1567.0519999999999</v>
      </c>
      <c r="Z28" s="10">
        <v>112.58199999999999</v>
      </c>
      <c r="AA28" s="10">
        <v>390.89</v>
      </c>
      <c r="AB28" s="126">
        <v>75578.462</v>
      </c>
      <c r="AC28" s="172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73">
        <f t="shared" si="4"/>
        <v>75578.462</v>
      </c>
      <c r="BG28" s="14"/>
      <c r="BH28" s="174">
        <f t="shared" si="5"/>
        <v>26284.992999999999</v>
      </c>
      <c r="BI28" s="174">
        <f t="shared" si="6"/>
        <v>1768.134</v>
      </c>
      <c r="BJ28" s="174">
        <f t="shared" si="7"/>
        <v>1084.9290000000001</v>
      </c>
      <c r="BK28" s="174">
        <f t="shared" si="8"/>
        <v>669.553</v>
      </c>
      <c r="BL28" s="174">
        <f t="shared" si="9"/>
        <v>1624.9449999999999</v>
      </c>
      <c r="BM28" s="174">
        <f t="shared" si="10"/>
        <v>574.20899999999995</v>
      </c>
      <c r="BN28" s="174">
        <f t="shared" si="11"/>
        <v>0</v>
      </c>
      <c r="BO28" s="174">
        <f t="shared" si="12"/>
        <v>5721.7699999999995</v>
      </c>
      <c r="BP28" s="174">
        <f t="shared" si="13"/>
        <v>2109.8969999999999</v>
      </c>
      <c r="BQ28" s="174">
        <f t="shared" si="14"/>
        <v>2641.37</v>
      </c>
      <c r="BR28" s="174">
        <f t="shared" si="15"/>
        <v>4751.2669999999998</v>
      </c>
      <c r="BS28" s="174">
        <f t="shared" si="16"/>
        <v>479.12799999999999</v>
      </c>
      <c r="BT28" s="174">
        <f t="shared" si="17"/>
        <v>2106.6060000000002</v>
      </c>
      <c r="BU28" s="174">
        <f t="shared" si="18"/>
        <v>396.63499999999999</v>
      </c>
      <c r="BV28" s="174">
        <f t="shared" si="19"/>
        <v>129.64699999999999</v>
      </c>
      <c r="BW28" s="174">
        <f t="shared" si="20"/>
        <v>274.27</v>
      </c>
      <c r="BX28" s="174">
        <f t="shared" si="21"/>
        <v>710.51300000000003</v>
      </c>
      <c r="BY28" s="174">
        <f t="shared" si="22"/>
        <v>1653.232</v>
      </c>
      <c r="BZ28" s="174">
        <f t="shared" si="23"/>
        <v>5750.0310000000009</v>
      </c>
      <c r="CA28" s="174">
        <f t="shared" si="24"/>
        <v>1567.0519999999999</v>
      </c>
      <c r="CB28" s="174">
        <f t="shared" si="25"/>
        <v>112.58199999999999</v>
      </c>
      <c r="CC28" s="174">
        <f t="shared" si="26"/>
        <v>390.89</v>
      </c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</row>
    <row r="29" spans="1:209" s="6" customFormat="1" x14ac:dyDescent="0.2">
      <c r="A29" s="5">
        <v>37316</v>
      </c>
      <c r="B29" s="10">
        <v>21334.503000000001</v>
      </c>
      <c r="C29" s="10">
        <v>2276.4059999999999</v>
      </c>
      <c r="D29" s="10">
        <v>4769.768</v>
      </c>
      <c r="E29" s="10">
        <v>208.922</v>
      </c>
      <c r="F29" s="10">
        <f t="shared" si="0"/>
        <v>28589.598999999998</v>
      </c>
      <c r="G29" s="10">
        <v>2064.596</v>
      </c>
      <c r="H29" s="10">
        <v>1290.799</v>
      </c>
      <c r="I29" s="10">
        <v>794.28399999999999</v>
      </c>
      <c r="J29" s="10">
        <v>1858.87</v>
      </c>
      <c r="K29" s="10">
        <v>597.6</v>
      </c>
      <c r="L29" s="10">
        <v>0</v>
      </c>
      <c r="M29" s="10">
        <f t="shared" si="3"/>
        <v>6606.1490000000003</v>
      </c>
      <c r="N29" s="10">
        <v>2353.8420000000001</v>
      </c>
      <c r="O29" s="10">
        <v>2955.7130000000002</v>
      </c>
      <c r="P29" s="10">
        <f t="shared" si="1"/>
        <v>5309.5550000000003</v>
      </c>
      <c r="Q29" s="10">
        <v>422.52699999999999</v>
      </c>
      <c r="R29" s="10">
        <v>2333.877</v>
      </c>
      <c r="S29" s="10">
        <v>435.62200000000001</v>
      </c>
      <c r="T29" s="10">
        <v>152.09700000000001</v>
      </c>
      <c r="U29" s="10">
        <v>287.07400000000001</v>
      </c>
      <c r="V29" s="10">
        <v>783.55</v>
      </c>
      <c r="W29" s="10">
        <v>1813.325</v>
      </c>
      <c r="X29" s="10">
        <f t="shared" si="2"/>
        <v>6228.0720000000001</v>
      </c>
      <c r="Y29" s="10">
        <v>1717.9880000000001</v>
      </c>
      <c r="Z29" s="10">
        <v>131.905</v>
      </c>
      <c r="AA29" s="10">
        <v>522.79</v>
      </c>
      <c r="AB29" s="126">
        <v>83007.650000000009</v>
      </c>
      <c r="AC29" s="172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73">
        <f t="shared" si="4"/>
        <v>83007.650000000009</v>
      </c>
      <c r="BG29" s="14"/>
      <c r="BH29" s="174">
        <f t="shared" si="5"/>
        <v>28589.598999999998</v>
      </c>
      <c r="BI29" s="174">
        <f t="shared" si="6"/>
        <v>2064.596</v>
      </c>
      <c r="BJ29" s="174">
        <f t="shared" si="7"/>
        <v>1290.799</v>
      </c>
      <c r="BK29" s="174">
        <f t="shared" si="8"/>
        <v>794.28399999999999</v>
      </c>
      <c r="BL29" s="174">
        <f t="shared" si="9"/>
        <v>1858.87</v>
      </c>
      <c r="BM29" s="174">
        <f t="shared" si="10"/>
        <v>597.6</v>
      </c>
      <c r="BN29" s="174">
        <f t="shared" si="11"/>
        <v>0</v>
      </c>
      <c r="BO29" s="174">
        <f t="shared" si="12"/>
        <v>6606.1490000000003</v>
      </c>
      <c r="BP29" s="174">
        <f t="shared" si="13"/>
        <v>2353.8420000000001</v>
      </c>
      <c r="BQ29" s="174">
        <f t="shared" si="14"/>
        <v>2955.7130000000002</v>
      </c>
      <c r="BR29" s="174">
        <f t="shared" si="15"/>
        <v>5309.5550000000003</v>
      </c>
      <c r="BS29" s="174">
        <f t="shared" si="16"/>
        <v>422.52699999999999</v>
      </c>
      <c r="BT29" s="174">
        <f t="shared" si="17"/>
        <v>2333.877</v>
      </c>
      <c r="BU29" s="174">
        <f t="shared" si="18"/>
        <v>435.62200000000001</v>
      </c>
      <c r="BV29" s="174">
        <f t="shared" si="19"/>
        <v>152.09700000000001</v>
      </c>
      <c r="BW29" s="174">
        <f t="shared" si="20"/>
        <v>287.07400000000001</v>
      </c>
      <c r="BX29" s="174">
        <f t="shared" si="21"/>
        <v>783.55</v>
      </c>
      <c r="BY29" s="174">
        <f t="shared" si="22"/>
        <v>1813.325</v>
      </c>
      <c r="BZ29" s="174">
        <f t="shared" si="23"/>
        <v>6228.0720000000001</v>
      </c>
      <c r="CA29" s="174">
        <f t="shared" si="24"/>
        <v>1717.9880000000001</v>
      </c>
      <c r="CB29" s="174">
        <f t="shared" si="25"/>
        <v>131.905</v>
      </c>
      <c r="CC29" s="174">
        <f t="shared" si="26"/>
        <v>522.79</v>
      </c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</row>
    <row r="30" spans="1:209" s="6" customFormat="1" x14ac:dyDescent="0.2">
      <c r="A30" s="5">
        <v>37347</v>
      </c>
      <c r="B30" s="10">
        <v>21415.892</v>
      </c>
      <c r="C30" s="10">
        <v>2174.2759999999998</v>
      </c>
      <c r="D30" s="10">
        <v>5060.7939999999999</v>
      </c>
      <c r="E30" s="10">
        <v>317.39</v>
      </c>
      <c r="F30" s="10">
        <f t="shared" si="0"/>
        <v>28968.351999999999</v>
      </c>
      <c r="G30" s="10">
        <v>2107.3339999999998</v>
      </c>
      <c r="H30" s="10">
        <v>1286.7529999999999</v>
      </c>
      <c r="I30" s="10">
        <v>784.52599999999995</v>
      </c>
      <c r="J30" s="10">
        <v>1788.7370000000001</v>
      </c>
      <c r="K30" s="10">
        <v>637.96299999999997</v>
      </c>
      <c r="L30" s="10">
        <v>0</v>
      </c>
      <c r="M30" s="10">
        <f t="shared" si="3"/>
        <v>6605.3129999999992</v>
      </c>
      <c r="N30" s="10">
        <v>2384.2629999999999</v>
      </c>
      <c r="O30" s="10">
        <v>3273.1759999999999</v>
      </c>
      <c r="P30" s="10">
        <f t="shared" si="1"/>
        <v>5657.4390000000003</v>
      </c>
      <c r="Q30" s="10">
        <v>575.72500000000002</v>
      </c>
      <c r="R30" s="10">
        <v>2583.1419999999998</v>
      </c>
      <c r="S30" s="10">
        <v>521.69200000000001</v>
      </c>
      <c r="T30" s="10">
        <v>172.32900000000001</v>
      </c>
      <c r="U30" s="10">
        <v>302.10500000000002</v>
      </c>
      <c r="V30" s="10">
        <v>805.71500000000003</v>
      </c>
      <c r="W30" s="10">
        <v>1812.0329999999999</v>
      </c>
      <c r="X30" s="10">
        <f t="shared" si="2"/>
        <v>6772.741</v>
      </c>
      <c r="Y30" s="10">
        <v>1727.182</v>
      </c>
      <c r="Z30" s="10">
        <v>132.75</v>
      </c>
      <c r="AA30" s="10">
        <v>431.12700000000001</v>
      </c>
      <c r="AB30" s="126">
        <v>85837.484600000011</v>
      </c>
      <c r="AC30" s="172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73">
        <f t="shared" si="4"/>
        <v>85837.484600000011</v>
      </c>
      <c r="BG30" s="14"/>
      <c r="BH30" s="174">
        <f t="shared" si="5"/>
        <v>28968.351999999999</v>
      </c>
      <c r="BI30" s="174">
        <f t="shared" si="6"/>
        <v>2107.3339999999998</v>
      </c>
      <c r="BJ30" s="174">
        <f t="shared" si="7"/>
        <v>1286.7529999999999</v>
      </c>
      <c r="BK30" s="174">
        <f t="shared" si="8"/>
        <v>784.52599999999995</v>
      </c>
      <c r="BL30" s="174">
        <f t="shared" si="9"/>
        <v>1788.7370000000001</v>
      </c>
      <c r="BM30" s="174">
        <f t="shared" si="10"/>
        <v>637.96299999999997</v>
      </c>
      <c r="BN30" s="174">
        <f t="shared" si="11"/>
        <v>0</v>
      </c>
      <c r="BO30" s="174">
        <f t="shared" si="12"/>
        <v>6605.3129999999992</v>
      </c>
      <c r="BP30" s="174">
        <f t="shared" si="13"/>
        <v>2384.2629999999999</v>
      </c>
      <c r="BQ30" s="174">
        <f t="shared" si="14"/>
        <v>3273.1759999999999</v>
      </c>
      <c r="BR30" s="174">
        <f t="shared" si="15"/>
        <v>5657.4390000000003</v>
      </c>
      <c r="BS30" s="174">
        <f t="shared" si="16"/>
        <v>575.72500000000002</v>
      </c>
      <c r="BT30" s="174">
        <f t="shared" si="17"/>
        <v>2583.1419999999998</v>
      </c>
      <c r="BU30" s="174">
        <f t="shared" si="18"/>
        <v>521.69200000000001</v>
      </c>
      <c r="BV30" s="174">
        <f t="shared" si="19"/>
        <v>172.32900000000001</v>
      </c>
      <c r="BW30" s="174">
        <f t="shared" si="20"/>
        <v>302.10500000000002</v>
      </c>
      <c r="BX30" s="174">
        <f t="shared" si="21"/>
        <v>805.71500000000003</v>
      </c>
      <c r="BY30" s="174">
        <f t="shared" si="22"/>
        <v>1812.0329999999999</v>
      </c>
      <c r="BZ30" s="174">
        <f t="shared" si="23"/>
        <v>6772.741</v>
      </c>
      <c r="CA30" s="174">
        <f t="shared" si="24"/>
        <v>1727.182</v>
      </c>
      <c r="CB30" s="174">
        <f t="shared" si="25"/>
        <v>132.75</v>
      </c>
      <c r="CC30" s="174">
        <f t="shared" si="26"/>
        <v>431.12700000000001</v>
      </c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</row>
    <row r="31" spans="1:209" s="6" customFormat="1" x14ac:dyDescent="0.2">
      <c r="A31" s="5">
        <v>37377</v>
      </c>
      <c r="B31" s="10">
        <v>22992.825000000001</v>
      </c>
      <c r="C31" s="10">
        <v>1984.1579999999999</v>
      </c>
      <c r="D31" s="10">
        <v>5278.8459999999995</v>
      </c>
      <c r="E31" s="10">
        <v>168.13300000000001</v>
      </c>
      <c r="F31" s="10">
        <f t="shared" si="0"/>
        <v>30423.962</v>
      </c>
      <c r="G31" s="10">
        <v>2256.6129999999998</v>
      </c>
      <c r="H31" s="10">
        <v>1423.23</v>
      </c>
      <c r="I31" s="10">
        <v>888.14400000000001</v>
      </c>
      <c r="J31" s="10">
        <v>2071.4299999999998</v>
      </c>
      <c r="K31" s="10">
        <v>869.00199999999995</v>
      </c>
      <c r="L31" s="10">
        <v>0</v>
      </c>
      <c r="M31" s="10">
        <f t="shared" si="3"/>
        <v>7508.4189999999999</v>
      </c>
      <c r="N31" s="10">
        <v>2353.4319999999998</v>
      </c>
      <c r="O31" s="10">
        <v>3322.1149999999998</v>
      </c>
      <c r="P31" s="10">
        <f t="shared" si="1"/>
        <v>5675.5469999999996</v>
      </c>
      <c r="Q31" s="10">
        <v>684.44799999999998</v>
      </c>
      <c r="R31" s="10">
        <v>3175.7530000000002</v>
      </c>
      <c r="S31" s="10">
        <v>775.13699999999994</v>
      </c>
      <c r="T31" s="10">
        <v>159.64500000000001</v>
      </c>
      <c r="U31" s="10">
        <v>329.221</v>
      </c>
      <c r="V31" s="10">
        <v>997.69299999999998</v>
      </c>
      <c r="W31" s="10">
        <v>1967.848</v>
      </c>
      <c r="X31" s="10">
        <f t="shared" si="2"/>
        <v>8089.7449999999999</v>
      </c>
      <c r="Y31" s="10">
        <v>1891.395</v>
      </c>
      <c r="Z31" s="10">
        <v>124.10599999999999</v>
      </c>
      <c r="AA31" s="10">
        <v>501.976</v>
      </c>
      <c r="AB31" s="126">
        <v>95009.973799999992</v>
      </c>
      <c r="AC31" s="172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73">
        <f t="shared" si="4"/>
        <v>95009.973799999992</v>
      </c>
      <c r="BG31" s="14"/>
      <c r="BH31" s="174">
        <f t="shared" si="5"/>
        <v>30423.962</v>
      </c>
      <c r="BI31" s="174">
        <f t="shared" si="6"/>
        <v>2256.6129999999998</v>
      </c>
      <c r="BJ31" s="174">
        <f t="shared" si="7"/>
        <v>1423.23</v>
      </c>
      <c r="BK31" s="174">
        <f t="shared" si="8"/>
        <v>888.14400000000001</v>
      </c>
      <c r="BL31" s="174">
        <f t="shared" si="9"/>
        <v>2071.4299999999998</v>
      </c>
      <c r="BM31" s="174">
        <f t="shared" si="10"/>
        <v>869.00199999999995</v>
      </c>
      <c r="BN31" s="174">
        <f t="shared" si="11"/>
        <v>0</v>
      </c>
      <c r="BO31" s="174">
        <f t="shared" si="12"/>
        <v>7508.4189999999999</v>
      </c>
      <c r="BP31" s="174">
        <f t="shared" si="13"/>
        <v>2353.4319999999998</v>
      </c>
      <c r="BQ31" s="174">
        <f t="shared" si="14"/>
        <v>3322.1149999999998</v>
      </c>
      <c r="BR31" s="174">
        <f t="shared" si="15"/>
        <v>5675.5469999999996</v>
      </c>
      <c r="BS31" s="174">
        <f t="shared" si="16"/>
        <v>684.44799999999998</v>
      </c>
      <c r="BT31" s="174">
        <f t="shared" si="17"/>
        <v>3175.7530000000002</v>
      </c>
      <c r="BU31" s="174">
        <f t="shared" si="18"/>
        <v>775.13699999999994</v>
      </c>
      <c r="BV31" s="174">
        <f t="shared" si="19"/>
        <v>159.64500000000001</v>
      </c>
      <c r="BW31" s="174">
        <f t="shared" si="20"/>
        <v>329.221</v>
      </c>
      <c r="BX31" s="174">
        <f t="shared" si="21"/>
        <v>997.69299999999998</v>
      </c>
      <c r="BY31" s="174">
        <f t="shared" si="22"/>
        <v>1967.848</v>
      </c>
      <c r="BZ31" s="174">
        <f t="shared" si="23"/>
        <v>8089.7449999999999</v>
      </c>
      <c r="CA31" s="174">
        <f t="shared" si="24"/>
        <v>1891.395</v>
      </c>
      <c r="CB31" s="174">
        <f t="shared" si="25"/>
        <v>124.10599999999999</v>
      </c>
      <c r="CC31" s="174">
        <f t="shared" si="26"/>
        <v>501.976</v>
      </c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</row>
    <row r="32" spans="1:209" s="6" customFormat="1" x14ac:dyDescent="0.2">
      <c r="A32" s="5">
        <v>37408</v>
      </c>
      <c r="B32" s="10">
        <v>21139.79</v>
      </c>
      <c r="C32" s="10">
        <v>2048.4360000000001</v>
      </c>
      <c r="D32" s="10">
        <v>5331.4809999999998</v>
      </c>
      <c r="E32" s="10">
        <v>182.059</v>
      </c>
      <c r="F32" s="10">
        <f t="shared" si="0"/>
        <v>28701.766000000003</v>
      </c>
      <c r="G32" s="10">
        <v>2237.337</v>
      </c>
      <c r="H32" s="10">
        <v>1411.3230000000001</v>
      </c>
      <c r="I32" s="10">
        <v>871.69899999999996</v>
      </c>
      <c r="J32" s="10">
        <v>1789.663</v>
      </c>
      <c r="K32" s="10">
        <v>558.49300000000005</v>
      </c>
      <c r="L32" s="10">
        <v>0</v>
      </c>
      <c r="M32" s="10">
        <f t="shared" si="3"/>
        <v>6868.5149999999994</v>
      </c>
      <c r="N32" s="10">
        <v>2229.3789999999999</v>
      </c>
      <c r="O32" s="10">
        <v>3384.7759999999998</v>
      </c>
      <c r="P32" s="10">
        <f t="shared" si="1"/>
        <v>5614.1549999999997</v>
      </c>
      <c r="Q32" s="10">
        <v>487.26600000000002</v>
      </c>
      <c r="R32" s="10">
        <v>2431.6779999999999</v>
      </c>
      <c r="S32" s="10">
        <v>414.81</v>
      </c>
      <c r="T32" s="10">
        <v>158.50399999999999</v>
      </c>
      <c r="U32" s="10">
        <v>279.59699999999998</v>
      </c>
      <c r="V32" s="10">
        <v>819.40700000000004</v>
      </c>
      <c r="W32" s="10">
        <v>1774.51</v>
      </c>
      <c r="X32" s="10">
        <f t="shared" si="2"/>
        <v>6365.7719999999999</v>
      </c>
      <c r="Y32" s="10">
        <v>1669.665</v>
      </c>
      <c r="Z32" s="10">
        <v>109.164</v>
      </c>
      <c r="AA32" s="10">
        <v>399.72899999999998</v>
      </c>
      <c r="AB32" s="126">
        <v>83376.497199999998</v>
      </c>
      <c r="AC32" s="172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73">
        <f t="shared" si="4"/>
        <v>83376.497199999998</v>
      </c>
      <c r="BG32" s="14"/>
      <c r="BH32" s="174">
        <f t="shared" si="5"/>
        <v>28701.766000000003</v>
      </c>
      <c r="BI32" s="174">
        <f t="shared" si="6"/>
        <v>2237.337</v>
      </c>
      <c r="BJ32" s="174">
        <f t="shared" si="7"/>
        <v>1411.3230000000001</v>
      </c>
      <c r="BK32" s="174">
        <f t="shared" si="8"/>
        <v>871.69899999999996</v>
      </c>
      <c r="BL32" s="174">
        <f t="shared" si="9"/>
        <v>1789.663</v>
      </c>
      <c r="BM32" s="174">
        <f t="shared" si="10"/>
        <v>558.49300000000005</v>
      </c>
      <c r="BN32" s="174">
        <f t="shared" si="11"/>
        <v>0</v>
      </c>
      <c r="BO32" s="174">
        <f t="shared" si="12"/>
        <v>6868.5149999999994</v>
      </c>
      <c r="BP32" s="174">
        <f t="shared" si="13"/>
        <v>2229.3789999999999</v>
      </c>
      <c r="BQ32" s="174">
        <f t="shared" si="14"/>
        <v>3384.7759999999998</v>
      </c>
      <c r="BR32" s="174">
        <f t="shared" si="15"/>
        <v>5614.1549999999997</v>
      </c>
      <c r="BS32" s="174">
        <f t="shared" si="16"/>
        <v>487.26600000000002</v>
      </c>
      <c r="BT32" s="174">
        <f t="shared" si="17"/>
        <v>2431.6779999999999</v>
      </c>
      <c r="BU32" s="174">
        <f t="shared" si="18"/>
        <v>414.81</v>
      </c>
      <c r="BV32" s="174">
        <f t="shared" si="19"/>
        <v>158.50399999999999</v>
      </c>
      <c r="BW32" s="174">
        <f t="shared" si="20"/>
        <v>279.59699999999998</v>
      </c>
      <c r="BX32" s="174">
        <f t="shared" si="21"/>
        <v>819.40700000000004</v>
      </c>
      <c r="BY32" s="174">
        <f t="shared" si="22"/>
        <v>1774.51</v>
      </c>
      <c r="BZ32" s="174">
        <f t="shared" si="23"/>
        <v>6365.7719999999999</v>
      </c>
      <c r="CA32" s="174">
        <f t="shared" si="24"/>
        <v>1669.665</v>
      </c>
      <c r="CB32" s="174">
        <f t="shared" si="25"/>
        <v>109.164</v>
      </c>
      <c r="CC32" s="174">
        <f t="shared" si="26"/>
        <v>399.72899999999998</v>
      </c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</row>
    <row r="33" spans="1:209" s="6" customFormat="1" x14ac:dyDescent="0.2">
      <c r="A33" s="5">
        <v>37438</v>
      </c>
      <c r="B33" s="10">
        <v>22961.69</v>
      </c>
      <c r="C33" s="10">
        <v>2123.7910000000002</v>
      </c>
      <c r="D33" s="10">
        <v>6760.8410000000003</v>
      </c>
      <c r="E33" s="10">
        <v>206.892</v>
      </c>
      <c r="F33" s="10">
        <f t="shared" si="0"/>
        <v>32053.214</v>
      </c>
      <c r="G33" s="10">
        <v>2436.788</v>
      </c>
      <c r="H33" s="10">
        <v>1611.749</v>
      </c>
      <c r="I33" s="10">
        <v>984.66099999999994</v>
      </c>
      <c r="J33" s="10">
        <v>1980.2170000000001</v>
      </c>
      <c r="K33" s="10">
        <v>622.49900000000002</v>
      </c>
      <c r="L33" s="10">
        <v>0</v>
      </c>
      <c r="M33" s="10">
        <f t="shared" si="3"/>
        <v>7635.9140000000007</v>
      </c>
      <c r="N33" s="10">
        <v>2577.5439999999999</v>
      </c>
      <c r="O33" s="10">
        <v>3414.7139999999999</v>
      </c>
      <c r="P33" s="10">
        <f t="shared" si="1"/>
        <v>5992.2579999999998</v>
      </c>
      <c r="Q33" s="10">
        <v>551.49900000000002</v>
      </c>
      <c r="R33" s="10">
        <v>2598.4810000000002</v>
      </c>
      <c r="S33" s="10">
        <v>449.029</v>
      </c>
      <c r="T33" s="10">
        <v>188.434</v>
      </c>
      <c r="U33" s="10">
        <v>301.89100000000002</v>
      </c>
      <c r="V33" s="10">
        <v>959.96600000000001</v>
      </c>
      <c r="W33" s="10">
        <v>1829.7840000000001</v>
      </c>
      <c r="X33" s="10">
        <f t="shared" si="2"/>
        <v>6879.0840000000007</v>
      </c>
      <c r="Y33" s="10">
        <v>1805.2070000000001</v>
      </c>
      <c r="Z33" s="10">
        <v>112.002</v>
      </c>
      <c r="AA33" s="10">
        <v>406.96600000000001</v>
      </c>
      <c r="AB33" s="126">
        <v>91185.141799999998</v>
      </c>
      <c r="AC33" s="172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73">
        <f t="shared" si="4"/>
        <v>91185.141799999998</v>
      </c>
      <c r="BG33" s="14"/>
      <c r="BH33" s="174">
        <f t="shared" si="5"/>
        <v>32053.214</v>
      </c>
      <c r="BI33" s="174">
        <f t="shared" si="6"/>
        <v>2436.788</v>
      </c>
      <c r="BJ33" s="174">
        <f t="shared" si="7"/>
        <v>1611.749</v>
      </c>
      <c r="BK33" s="174">
        <f t="shared" si="8"/>
        <v>984.66099999999994</v>
      </c>
      <c r="BL33" s="174">
        <f t="shared" si="9"/>
        <v>1980.2170000000001</v>
      </c>
      <c r="BM33" s="174">
        <f t="shared" si="10"/>
        <v>622.49900000000002</v>
      </c>
      <c r="BN33" s="174">
        <f t="shared" si="11"/>
        <v>0</v>
      </c>
      <c r="BO33" s="174">
        <f t="shared" si="12"/>
        <v>7635.9140000000007</v>
      </c>
      <c r="BP33" s="174">
        <f t="shared" si="13"/>
        <v>2577.5439999999999</v>
      </c>
      <c r="BQ33" s="174">
        <f t="shared" si="14"/>
        <v>3414.7139999999999</v>
      </c>
      <c r="BR33" s="174">
        <f t="shared" si="15"/>
        <v>5992.2579999999998</v>
      </c>
      <c r="BS33" s="174">
        <f t="shared" si="16"/>
        <v>551.49900000000002</v>
      </c>
      <c r="BT33" s="174">
        <f t="shared" si="17"/>
        <v>2598.4810000000002</v>
      </c>
      <c r="BU33" s="174">
        <f t="shared" si="18"/>
        <v>449.029</v>
      </c>
      <c r="BV33" s="174">
        <f t="shared" si="19"/>
        <v>188.434</v>
      </c>
      <c r="BW33" s="174">
        <f t="shared" si="20"/>
        <v>301.89100000000002</v>
      </c>
      <c r="BX33" s="174">
        <f t="shared" si="21"/>
        <v>959.96600000000001</v>
      </c>
      <c r="BY33" s="174">
        <f t="shared" si="22"/>
        <v>1829.7840000000001</v>
      </c>
      <c r="BZ33" s="174">
        <f t="shared" si="23"/>
        <v>6879.0840000000007</v>
      </c>
      <c r="CA33" s="174">
        <f t="shared" si="24"/>
        <v>1805.2070000000001</v>
      </c>
      <c r="CB33" s="174">
        <f t="shared" si="25"/>
        <v>112.002</v>
      </c>
      <c r="CC33" s="174">
        <f t="shared" si="26"/>
        <v>406.96600000000001</v>
      </c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</row>
    <row r="34" spans="1:209" s="6" customFormat="1" x14ac:dyDescent="0.2">
      <c r="A34" s="5">
        <v>37469</v>
      </c>
      <c r="B34" s="10">
        <v>22844.522000000001</v>
      </c>
      <c r="C34" s="10">
        <v>2090.5940000000001</v>
      </c>
      <c r="D34" s="10">
        <v>6909.2089999999998</v>
      </c>
      <c r="E34" s="10">
        <v>215.517</v>
      </c>
      <c r="F34" s="10">
        <f t="shared" si="0"/>
        <v>32059.842000000001</v>
      </c>
      <c r="G34" s="10">
        <v>2339.7510000000002</v>
      </c>
      <c r="H34" s="10">
        <v>1554.146</v>
      </c>
      <c r="I34" s="10">
        <v>982.96500000000003</v>
      </c>
      <c r="J34" s="10">
        <v>1981.047</v>
      </c>
      <c r="K34" s="10">
        <v>610.00699999999995</v>
      </c>
      <c r="L34" s="10">
        <v>0</v>
      </c>
      <c r="M34" s="10">
        <f t="shared" si="3"/>
        <v>7467.9159999999993</v>
      </c>
      <c r="N34" s="10">
        <v>2500.069</v>
      </c>
      <c r="O34" s="10">
        <v>3246.03</v>
      </c>
      <c r="P34" s="10">
        <f t="shared" si="1"/>
        <v>5746.0990000000002</v>
      </c>
      <c r="Q34" s="10">
        <v>513.71299999999997</v>
      </c>
      <c r="R34" s="10">
        <v>2522.4180000000001</v>
      </c>
      <c r="S34" s="10">
        <v>455.49400000000003</v>
      </c>
      <c r="T34" s="10">
        <v>186.66300000000001</v>
      </c>
      <c r="U34" s="10">
        <v>289.17</v>
      </c>
      <c r="V34" s="10">
        <v>883.05</v>
      </c>
      <c r="W34" s="10">
        <v>1791.6110000000001</v>
      </c>
      <c r="X34" s="10">
        <f t="shared" si="2"/>
        <v>6642.1190000000006</v>
      </c>
      <c r="Y34" s="10">
        <v>1752.114</v>
      </c>
      <c r="Z34" s="10">
        <v>114.34699999999999</v>
      </c>
      <c r="AA34" s="10">
        <v>436.09300000000002</v>
      </c>
      <c r="AB34" s="126">
        <v>89425.449400000012</v>
      </c>
      <c r="AC34" s="172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73">
        <f t="shared" si="4"/>
        <v>89425.449400000012</v>
      </c>
      <c r="BG34" s="14"/>
      <c r="BH34" s="174">
        <f t="shared" si="5"/>
        <v>32059.842000000001</v>
      </c>
      <c r="BI34" s="174">
        <f t="shared" si="6"/>
        <v>2339.7510000000002</v>
      </c>
      <c r="BJ34" s="174">
        <f t="shared" si="7"/>
        <v>1554.146</v>
      </c>
      <c r="BK34" s="174">
        <f t="shared" si="8"/>
        <v>982.96500000000003</v>
      </c>
      <c r="BL34" s="174">
        <f t="shared" si="9"/>
        <v>1981.047</v>
      </c>
      <c r="BM34" s="174">
        <f t="shared" si="10"/>
        <v>610.00699999999995</v>
      </c>
      <c r="BN34" s="174">
        <f t="shared" si="11"/>
        <v>0</v>
      </c>
      <c r="BO34" s="174">
        <f t="shared" si="12"/>
        <v>7467.9159999999993</v>
      </c>
      <c r="BP34" s="174">
        <f t="shared" si="13"/>
        <v>2500.069</v>
      </c>
      <c r="BQ34" s="174">
        <f t="shared" si="14"/>
        <v>3246.03</v>
      </c>
      <c r="BR34" s="174">
        <f t="shared" si="15"/>
        <v>5746.0990000000002</v>
      </c>
      <c r="BS34" s="174">
        <f t="shared" si="16"/>
        <v>513.71299999999997</v>
      </c>
      <c r="BT34" s="174">
        <f t="shared" si="17"/>
        <v>2522.4180000000001</v>
      </c>
      <c r="BU34" s="174">
        <f t="shared" si="18"/>
        <v>455.49400000000003</v>
      </c>
      <c r="BV34" s="174">
        <f t="shared" si="19"/>
        <v>186.66300000000001</v>
      </c>
      <c r="BW34" s="174">
        <f t="shared" si="20"/>
        <v>289.17</v>
      </c>
      <c r="BX34" s="174">
        <f t="shared" si="21"/>
        <v>883.05</v>
      </c>
      <c r="BY34" s="174">
        <f t="shared" si="22"/>
        <v>1791.6110000000001</v>
      </c>
      <c r="BZ34" s="174">
        <f t="shared" si="23"/>
        <v>6642.1190000000006</v>
      </c>
      <c r="CA34" s="174">
        <f t="shared" si="24"/>
        <v>1752.114</v>
      </c>
      <c r="CB34" s="174">
        <f t="shared" si="25"/>
        <v>114.34699999999999</v>
      </c>
      <c r="CC34" s="174">
        <f t="shared" si="26"/>
        <v>436.09300000000002</v>
      </c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</row>
    <row r="35" spans="1:209" s="6" customFormat="1" x14ac:dyDescent="0.2">
      <c r="A35" s="5">
        <v>37500</v>
      </c>
      <c r="B35" s="10">
        <v>21942.045999999998</v>
      </c>
      <c r="C35" s="10">
        <v>2085.8710000000001</v>
      </c>
      <c r="D35" s="10">
        <v>6310.2089999999998</v>
      </c>
      <c r="E35" s="10">
        <v>223.501</v>
      </c>
      <c r="F35" s="10">
        <f t="shared" si="0"/>
        <v>30561.626999999997</v>
      </c>
      <c r="G35" s="10">
        <v>2300.4870000000001</v>
      </c>
      <c r="H35" s="10">
        <v>1428.884</v>
      </c>
      <c r="I35" s="10">
        <v>903.19899999999996</v>
      </c>
      <c r="J35" s="10">
        <v>1840.598</v>
      </c>
      <c r="K35" s="10">
        <v>613.00099999999998</v>
      </c>
      <c r="L35" s="10">
        <v>0</v>
      </c>
      <c r="M35" s="10">
        <f t="shared" si="3"/>
        <v>7086.1689999999999</v>
      </c>
      <c r="N35" s="10">
        <v>2319.3690000000001</v>
      </c>
      <c r="O35" s="10">
        <v>2973.0329999999999</v>
      </c>
      <c r="P35" s="10">
        <f t="shared" si="1"/>
        <v>5292.402</v>
      </c>
      <c r="Q35" s="10">
        <v>509.94200000000001</v>
      </c>
      <c r="R35" s="10">
        <v>2382.1709999999998</v>
      </c>
      <c r="S35" s="10">
        <v>442.54199999999997</v>
      </c>
      <c r="T35" s="10">
        <v>182.42500000000001</v>
      </c>
      <c r="U35" s="10">
        <v>308.60700000000003</v>
      </c>
      <c r="V35" s="10">
        <v>797.47</v>
      </c>
      <c r="W35" s="10">
        <v>1669.9829999999999</v>
      </c>
      <c r="X35" s="10">
        <f t="shared" si="2"/>
        <v>6293.14</v>
      </c>
      <c r="Y35" s="10">
        <v>1689.252</v>
      </c>
      <c r="Z35" s="10">
        <v>118.524</v>
      </c>
      <c r="AA35" s="10">
        <v>461.01600000000002</v>
      </c>
      <c r="AB35" s="126">
        <v>85212.570800000001</v>
      </c>
      <c r="AC35" s="172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73">
        <f t="shared" si="4"/>
        <v>85212.570800000001</v>
      </c>
      <c r="BG35" s="14"/>
      <c r="BH35" s="174">
        <f t="shared" si="5"/>
        <v>30561.626999999997</v>
      </c>
      <c r="BI35" s="174">
        <f t="shared" si="6"/>
        <v>2300.4870000000001</v>
      </c>
      <c r="BJ35" s="174">
        <f t="shared" si="7"/>
        <v>1428.884</v>
      </c>
      <c r="BK35" s="174">
        <f t="shared" si="8"/>
        <v>903.19899999999996</v>
      </c>
      <c r="BL35" s="174">
        <f t="shared" si="9"/>
        <v>1840.598</v>
      </c>
      <c r="BM35" s="174">
        <f t="shared" si="10"/>
        <v>613.00099999999998</v>
      </c>
      <c r="BN35" s="174">
        <f t="shared" si="11"/>
        <v>0</v>
      </c>
      <c r="BO35" s="174">
        <f t="shared" si="12"/>
        <v>7086.1689999999999</v>
      </c>
      <c r="BP35" s="174">
        <f t="shared" si="13"/>
        <v>2319.3690000000001</v>
      </c>
      <c r="BQ35" s="174">
        <f t="shared" si="14"/>
        <v>2973.0329999999999</v>
      </c>
      <c r="BR35" s="174">
        <f t="shared" si="15"/>
        <v>5292.402</v>
      </c>
      <c r="BS35" s="174">
        <f t="shared" si="16"/>
        <v>509.94200000000001</v>
      </c>
      <c r="BT35" s="174">
        <f t="shared" si="17"/>
        <v>2382.1709999999998</v>
      </c>
      <c r="BU35" s="174">
        <f t="shared" si="18"/>
        <v>442.54199999999997</v>
      </c>
      <c r="BV35" s="174">
        <f t="shared" si="19"/>
        <v>182.42500000000001</v>
      </c>
      <c r="BW35" s="174">
        <f t="shared" si="20"/>
        <v>308.60700000000003</v>
      </c>
      <c r="BX35" s="174">
        <f t="shared" si="21"/>
        <v>797.47</v>
      </c>
      <c r="BY35" s="174">
        <f t="shared" si="22"/>
        <v>1669.9829999999999</v>
      </c>
      <c r="BZ35" s="174">
        <f t="shared" si="23"/>
        <v>6293.14</v>
      </c>
      <c r="CA35" s="174">
        <f t="shared" si="24"/>
        <v>1689.252</v>
      </c>
      <c r="CB35" s="174">
        <f t="shared" si="25"/>
        <v>118.524</v>
      </c>
      <c r="CC35" s="174">
        <f t="shared" si="26"/>
        <v>461.01600000000002</v>
      </c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</row>
    <row r="36" spans="1:209" s="6" customFormat="1" x14ac:dyDescent="0.2">
      <c r="A36" s="5">
        <v>37530</v>
      </c>
      <c r="B36" s="10">
        <v>23924.576000000001</v>
      </c>
      <c r="C36" s="10">
        <v>2132.723</v>
      </c>
      <c r="D36" s="10">
        <v>6468.8639999999996</v>
      </c>
      <c r="E36" s="10">
        <v>193.964</v>
      </c>
      <c r="F36" s="10">
        <f t="shared" si="0"/>
        <v>32720.127</v>
      </c>
      <c r="G36" s="10">
        <v>2411.8339999999998</v>
      </c>
      <c r="H36" s="10">
        <v>1622.4159999999999</v>
      </c>
      <c r="I36" s="10">
        <v>956.88099999999997</v>
      </c>
      <c r="J36" s="10">
        <v>1914.578</v>
      </c>
      <c r="K36" s="10">
        <v>595.74199999999996</v>
      </c>
      <c r="L36" s="10">
        <v>0</v>
      </c>
      <c r="M36" s="10">
        <f t="shared" si="3"/>
        <v>7501.4510000000009</v>
      </c>
      <c r="N36" s="10">
        <v>2402.4169999999999</v>
      </c>
      <c r="O36" s="10">
        <v>3335.982</v>
      </c>
      <c r="P36" s="10">
        <f t="shared" si="1"/>
        <v>5738.3989999999994</v>
      </c>
      <c r="Q36" s="10">
        <v>548.923</v>
      </c>
      <c r="R36" s="10">
        <v>2629.6860000000001</v>
      </c>
      <c r="S36" s="10">
        <v>460.52199999999999</v>
      </c>
      <c r="T36" s="10">
        <v>190.57499999999999</v>
      </c>
      <c r="U36" s="10">
        <v>301.536</v>
      </c>
      <c r="V36" s="10">
        <v>837.01599999999996</v>
      </c>
      <c r="W36" s="10">
        <v>1974.165</v>
      </c>
      <c r="X36" s="10">
        <f t="shared" si="2"/>
        <v>6942.4229999999998</v>
      </c>
      <c r="Y36" s="10">
        <v>1788.048</v>
      </c>
      <c r="Z36" s="10">
        <v>174.63800000000001</v>
      </c>
      <c r="AA36" s="10">
        <v>489.86200000000002</v>
      </c>
      <c r="AB36" s="126">
        <v>92275.594599999997</v>
      </c>
      <c r="AC36" s="172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73">
        <f t="shared" si="4"/>
        <v>92275.594599999997</v>
      </c>
      <c r="BG36" s="14"/>
      <c r="BH36" s="174">
        <f t="shared" si="5"/>
        <v>32720.127</v>
      </c>
      <c r="BI36" s="174">
        <f t="shared" si="6"/>
        <v>2411.8339999999998</v>
      </c>
      <c r="BJ36" s="174">
        <f t="shared" si="7"/>
        <v>1622.4159999999999</v>
      </c>
      <c r="BK36" s="174">
        <f t="shared" si="8"/>
        <v>956.88099999999997</v>
      </c>
      <c r="BL36" s="174">
        <f t="shared" si="9"/>
        <v>1914.578</v>
      </c>
      <c r="BM36" s="174">
        <f t="shared" si="10"/>
        <v>595.74199999999996</v>
      </c>
      <c r="BN36" s="174">
        <f t="shared" si="11"/>
        <v>0</v>
      </c>
      <c r="BO36" s="174">
        <f t="shared" si="12"/>
        <v>7501.4510000000009</v>
      </c>
      <c r="BP36" s="174">
        <f t="shared" si="13"/>
        <v>2402.4169999999999</v>
      </c>
      <c r="BQ36" s="174">
        <f t="shared" si="14"/>
        <v>3335.982</v>
      </c>
      <c r="BR36" s="174">
        <f t="shared" si="15"/>
        <v>5738.3989999999994</v>
      </c>
      <c r="BS36" s="174">
        <f t="shared" si="16"/>
        <v>548.923</v>
      </c>
      <c r="BT36" s="174">
        <f t="shared" si="17"/>
        <v>2629.6860000000001</v>
      </c>
      <c r="BU36" s="174">
        <f t="shared" si="18"/>
        <v>460.52199999999999</v>
      </c>
      <c r="BV36" s="174">
        <f t="shared" si="19"/>
        <v>190.57499999999999</v>
      </c>
      <c r="BW36" s="174">
        <f t="shared" si="20"/>
        <v>301.536</v>
      </c>
      <c r="BX36" s="174">
        <f t="shared" si="21"/>
        <v>837.01599999999996</v>
      </c>
      <c r="BY36" s="174">
        <f t="shared" si="22"/>
        <v>1974.165</v>
      </c>
      <c r="BZ36" s="174">
        <f t="shared" si="23"/>
        <v>6942.4229999999998</v>
      </c>
      <c r="CA36" s="174">
        <f t="shared" si="24"/>
        <v>1788.048</v>
      </c>
      <c r="CB36" s="174">
        <f t="shared" si="25"/>
        <v>174.63800000000001</v>
      </c>
      <c r="CC36" s="174">
        <f t="shared" si="26"/>
        <v>489.86200000000002</v>
      </c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</row>
    <row r="37" spans="1:209" s="6" customFormat="1" x14ac:dyDescent="0.2">
      <c r="A37" s="5">
        <v>37561</v>
      </c>
      <c r="B37" s="10">
        <v>21618.314999999999</v>
      </c>
      <c r="C37" s="10">
        <v>1900.5250000000001</v>
      </c>
      <c r="D37" s="10">
        <v>5237.8310000000001</v>
      </c>
      <c r="E37" s="10">
        <v>168.511</v>
      </c>
      <c r="F37" s="10">
        <f t="shared" si="0"/>
        <v>28925.182000000001</v>
      </c>
      <c r="G37" s="10">
        <v>2234.7359999999999</v>
      </c>
      <c r="H37" s="10">
        <v>1289.019</v>
      </c>
      <c r="I37" s="10">
        <v>798.41800000000001</v>
      </c>
      <c r="J37" s="10">
        <v>1840.3910000000001</v>
      </c>
      <c r="K37" s="10">
        <v>558.85599999999999</v>
      </c>
      <c r="L37" s="10">
        <v>0</v>
      </c>
      <c r="M37" s="10">
        <f t="shared" si="3"/>
        <v>6721.42</v>
      </c>
      <c r="N37" s="10">
        <v>2182.9169999999999</v>
      </c>
      <c r="O37" s="10">
        <v>3349.7139999999999</v>
      </c>
      <c r="P37" s="10">
        <f t="shared" si="1"/>
        <v>5532.6309999999994</v>
      </c>
      <c r="Q37" s="10">
        <v>472.36</v>
      </c>
      <c r="R37" s="10">
        <v>2338.373</v>
      </c>
      <c r="S37" s="10">
        <v>417.18799999999999</v>
      </c>
      <c r="T37" s="10">
        <v>182.809</v>
      </c>
      <c r="U37" s="10">
        <v>289.09899999999999</v>
      </c>
      <c r="V37" s="10">
        <v>767.14200000000005</v>
      </c>
      <c r="W37" s="10">
        <v>1766.5350000000001</v>
      </c>
      <c r="X37" s="10">
        <f t="shared" si="2"/>
        <v>6233.5060000000003</v>
      </c>
      <c r="Y37" s="10">
        <v>1621.3620000000001</v>
      </c>
      <c r="Z37" s="10">
        <v>125.45</v>
      </c>
      <c r="AA37" s="10">
        <v>492.85199999999998</v>
      </c>
      <c r="AB37" s="126">
        <v>82721.698600000003</v>
      </c>
      <c r="AC37" s="172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73">
        <f t="shared" si="4"/>
        <v>82721.698600000003</v>
      </c>
      <c r="BG37" s="14"/>
      <c r="BH37" s="174">
        <f t="shared" si="5"/>
        <v>28925.182000000001</v>
      </c>
      <c r="BI37" s="174">
        <f t="shared" si="6"/>
        <v>2234.7359999999999</v>
      </c>
      <c r="BJ37" s="174">
        <f t="shared" si="7"/>
        <v>1289.019</v>
      </c>
      <c r="BK37" s="174">
        <f t="shared" si="8"/>
        <v>798.41800000000001</v>
      </c>
      <c r="BL37" s="174">
        <f t="shared" si="9"/>
        <v>1840.3910000000001</v>
      </c>
      <c r="BM37" s="174">
        <f t="shared" si="10"/>
        <v>558.85599999999999</v>
      </c>
      <c r="BN37" s="174">
        <f t="shared" si="11"/>
        <v>0</v>
      </c>
      <c r="BO37" s="174">
        <f t="shared" si="12"/>
        <v>6721.42</v>
      </c>
      <c r="BP37" s="174">
        <f t="shared" si="13"/>
        <v>2182.9169999999999</v>
      </c>
      <c r="BQ37" s="174">
        <f t="shared" si="14"/>
        <v>3349.7139999999999</v>
      </c>
      <c r="BR37" s="174">
        <f t="shared" si="15"/>
        <v>5532.6309999999994</v>
      </c>
      <c r="BS37" s="174">
        <f t="shared" si="16"/>
        <v>472.36</v>
      </c>
      <c r="BT37" s="174">
        <f t="shared" si="17"/>
        <v>2338.373</v>
      </c>
      <c r="BU37" s="174">
        <f t="shared" si="18"/>
        <v>417.18799999999999</v>
      </c>
      <c r="BV37" s="174">
        <f t="shared" si="19"/>
        <v>182.809</v>
      </c>
      <c r="BW37" s="174">
        <f t="shared" si="20"/>
        <v>289.09899999999999</v>
      </c>
      <c r="BX37" s="174">
        <f t="shared" si="21"/>
        <v>767.14200000000005</v>
      </c>
      <c r="BY37" s="174">
        <f t="shared" si="22"/>
        <v>1766.5350000000001</v>
      </c>
      <c r="BZ37" s="174">
        <f t="shared" si="23"/>
        <v>6233.5060000000003</v>
      </c>
      <c r="CA37" s="174">
        <f t="shared" si="24"/>
        <v>1621.3620000000001</v>
      </c>
      <c r="CB37" s="174">
        <f t="shared" si="25"/>
        <v>125.45</v>
      </c>
      <c r="CC37" s="174">
        <f t="shared" si="26"/>
        <v>492.85199999999998</v>
      </c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</row>
    <row r="38" spans="1:209" s="6" customFormat="1" x14ac:dyDescent="0.2">
      <c r="A38" s="5">
        <v>37591</v>
      </c>
      <c r="B38" s="10">
        <v>22899.937000000002</v>
      </c>
      <c r="C38" s="10">
        <v>2220.5639999999999</v>
      </c>
      <c r="D38" s="10">
        <v>4833.0959999999995</v>
      </c>
      <c r="E38" s="10">
        <v>190.91200000000001</v>
      </c>
      <c r="F38" s="10">
        <f t="shared" si="0"/>
        <v>30144.509000000002</v>
      </c>
      <c r="G38" s="10">
        <v>2008.9159999999999</v>
      </c>
      <c r="H38" s="10">
        <v>1209.0740000000001</v>
      </c>
      <c r="I38" s="10">
        <v>770.50699999999995</v>
      </c>
      <c r="J38" s="10">
        <v>1671.069</v>
      </c>
      <c r="K38" s="10">
        <v>616.87699999999995</v>
      </c>
      <c r="L38" s="10">
        <v>0</v>
      </c>
      <c r="M38" s="10">
        <f t="shared" si="3"/>
        <v>6276.4429999999993</v>
      </c>
      <c r="N38" s="10">
        <v>2341.8429999999998</v>
      </c>
      <c r="O38" s="10">
        <v>3105.3090000000002</v>
      </c>
      <c r="P38" s="10">
        <f t="shared" si="1"/>
        <v>5447.152</v>
      </c>
      <c r="Q38" s="10">
        <v>491.35899999999998</v>
      </c>
      <c r="R38" s="10">
        <v>2367.5770000000002</v>
      </c>
      <c r="S38" s="10">
        <v>426.86</v>
      </c>
      <c r="T38" s="10">
        <v>169.172</v>
      </c>
      <c r="U38" s="10">
        <v>288.94400000000002</v>
      </c>
      <c r="V38" s="10">
        <v>739.62</v>
      </c>
      <c r="W38" s="10">
        <v>2100.5369999999998</v>
      </c>
      <c r="X38" s="10">
        <f t="shared" si="2"/>
        <v>6584.0689999999995</v>
      </c>
      <c r="Y38" s="10">
        <v>1863.722</v>
      </c>
      <c r="Z38" s="10">
        <v>137.87200000000001</v>
      </c>
      <c r="AA38" s="10">
        <v>478.85199999999998</v>
      </c>
      <c r="AB38" s="126">
        <v>87080.659599999999</v>
      </c>
      <c r="AC38" s="172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73">
        <f t="shared" si="4"/>
        <v>87080.659599999999</v>
      </c>
      <c r="BG38" s="14"/>
      <c r="BH38" s="174">
        <f t="shared" si="5"/>
        <v>30144.509000000002</v>
      </c>
      <c r="BI38" s="174">
        <f t="shared" si="6"/>
        <v>2008.9159999999999</v>
      </c>
      <c r="BJ38" s="174">
        <f t="shared" si="7"/>
        <v>1209.0740000000001</v>
      </c>
      <c r="BK38" s="174">
        <f t="shared" si="8"/>
        <v>770.50699999999995</v>
      </c>
      <c r="BL38" s="174">
        <f t="shared" si="9"/>
        <v>1671.069</v>
      </c>
      <c r="BM38" s="174">
        <f t="shared" si="10"/>
        <v>616.87699999999995</v>
      </c>
      <c r="BN38" s="174">
        <f t="shared" si="11"/>
        <v>0</v>
      </c>
      <c r="BO38" s="174">
        <f t="shared" si="12"/>
        <v>6276.4429999999993</v>
      </c>
      <c r="BP38" s="174">
        <f t="shared" si="13"/>
        <v>2341.8429999999998</v>
      </c>
      <c r="BQ38" s="174">
        <f t="shared" si="14"/>
        <v>3105.3090000000002</v>
      </c>
      <c r="BR38" s="174">
        <f t="shared" si="15"/>
        <v>5447.152</v>
      </c>
      <c r="BS38" s="174">
        <f t="shared" si="16"/>
        <v>491.35899999999998</v>
      </c>
      <c r="BT38" s="174">
        <f t="shared" si="17"/>
        <v>2367.5770000000002</v>
      </c>
      <c r="BU38" s="174">
        <f t="shared" si="18"/>
        <v>426.86</v>
      </c>
      <c r="BV38" s="174">
        <f t="shared" si="19"/>
        <v>169.172</v>
      </c>
      <c r="BW38" s="174">
        <f t="shared" si="20"/>
        <v>288.94400000000002</v>
      </c>
      <c r="BX38" s="174">
        <f t="shared" si="21"/>
        <v>739.62</v>
      </c>
      <c r="BY38" s="174">
        <f t="shared" si="22"/>
        <v>2100.5369999999998</v>
      </c>
      <c r="BZ38" s="174">
        <f t="shared" si="23"/>
        <v>6584.0689999999995</v>
      </c>
      <c r="CA38" s="174">
        <f t="shared" si="24"/>
        <v>1863.722</v>
      </c>
      <c r="CB38" s="174">
        <f t="shared" si="25"/>
        <v>137.87200000000001</v>
      </c>
      <c r="CC38" s="174">
        <f t="shared" si="26"/>
        <v>478.85199999999998</v>
      </c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</row>
    <row r="39" spans="1:209" s="6" customFormat="1" x14ac:dyDescent="0.2">
      <c r="A39" s="5">
        <v>37622</v>
      </c>
      <c r="B39" s="10">
        <v>23599.602999999999</v>
      </c>
      <c r="C39" s="10">
        <v>2266.7049999999999</v>
      </c>
      <c r="D39" s="10">
        <v>4618.7089999999998</v>
      </c>
      <c r="E39" s="10">
        <v>168.029</v>
      </c>
      <c r="F39" s="10">
        <f t="shared" si="0"/>
        <v>30653.045999999995</v>
      </c>
      <c r="G39" s="10">
        <v>2079.8339999999998</v>
      </c>
      <c r="H39" s="10">
        <v>1235.1849999999999</v>
      </c>
      <c r="I39" s="10">
        <v>728.21900000000005</v>
      </c>
      <c r="J39" s="10">
        <v>1729.425</v>
      </c>
      <c r="K39" s="10">
        <v>672.29899999999998</v>
      </c>
      <c r="L39" s="10">
        <v>0</v>
      </c>
      <c r="M39" s="10">
        <f t="shared" si="3"/>
        <v>6444.9619999999995</v>
      </c>
      <c r="N39" s="10">
        <v>2488.9270000000001</v>
      </c>
      <c r="O39" s="10">
        <v>3070.7460000000001</v>
      </c>
      <c r="P39" s="10">
        <f t="shared" si="1"/>
        <v>5559.6730000000007</v>
      </c>
      <c r="Q39" s="10">
        <v>498.11099999999999</v>
      </c>
      <c r="R39" s="10">
        <v>2374.701</v>
      </c>
      <c r="S39" s="10">
        <v>445.36599999999999</v>
      </c>
      <c r="T39" s="10">
        <v>175.44300000000001</v>
      </c>
      <c r="U39" s="10">
        <v>287.04599999999999</v>
      </c>
      <c r="V39" s="10">
        <v>797.428</v>
      </c>
      <c r="W39" s="10">
        <v>2201.6309999999999</v>
      </c>
      <c r="X39" s="10">
        <f t="shared" si="2"/>
        <v>6779.7260000000006</v>
      </c>
      <c r="Y39" s="10">
        <v>1822.7</v>
      </c>
      <c r="Z39" s="10">
        <v>120.733</v>
      </c>
      <c r="AA39" s="10">
        <v>523.13199999999995</v>
      </c>
      <c r="AB39" s="126">
        <v>88209.119599999991</v>
      </c>
      <c r="AC39" s="172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73">
        <f t="shared" si="4"/>
        <v>88209.119599999991</v>
      </c>
      <c r="BG39" s="14"/>
      <c r="BH39" s="174">
        <f t="shared" si="5"/>
        <v>30653.045999999995</v>
      </c>
      <c r="BI39" s="174">
        <f t="shared" si="6"/>
        <v>2079.8339999999998</v>
      </c>
      <c r="BJ39" s="174">
        <f t="shared" si="7"/>
        <v>1235.1849999999999</v>
      </c>
      <c r="BK39" s="174">
        <f t="shared" si="8"/>
        <v>728.21900000000005</v>
      </c>
      <c r="BL39" s="174">
        <f t="shared" si="9"/>
        <v>1729.425</v>
      </c>
      <c r="BM39" s="174">
        <f t="shared" si="10"/>
        <v>672.29899999999998</v>
      </c>
      <c r="BN39" s="174">
        <f t="shared" si="11"/>
        <v>0</v>
      </c>
      <c r="BO39" s="174">
        <f t="shared" si="12"/>
        <v>6444.9619999999995</v>
      </c>
      <c r="BP39" s="174">
        <f t="shared" si="13"/>
        <v>2488.9270000000001</v>
      </c>
      <c r="BQ39" s="174">
        <f t="shared" si="14"/>
        <v>3070.7460000000001</v>
      </c>
      <c r="BR39" s="174">
        <f t="shared" si="15"/>
        <v>5559.6730000000007</v>
      </c>
      <c r="BS39" s="174">
        <f t="shared" si="16"/>
        <v>498.11099999999999</v>
      </c>
      <c r="BT39" s="174">
        <f t="shared" si="17"/>
        <v>2374.701</v>
      </c>
      <c r="BU39" s="174">
        <f t="shared" si="18"/>
        <v>445.36599999999999</v>
      </c>
      <c r="BV39" s="174">
        <f t="shared" si="19"/>
        <v>175.44300000000001</v>
      </c>
      <c r="BW39" s="174">
        <f t="shared" si="20"/>
        <v>287.04599999999999</v>
      </c>
      <c r="BX39" s="174">
        <f t="shared" si="21"/>
        <v>797.428</v>
      </c>
      <c r="BY39" s="174">
        <f t="shared" si="22"/>
        <v>2201.6309999999999</v>
      </c>
      <c r="BZ39" s="174">
        <f t="shared" si="23"/>
        <v>6779.7260000000006</v>
      </c>
      <c r="CA39" s="174">
        <f t="shared" si="24"/>
        <v>1822.7</v>
      </c>
      <c r="CB39" s="174">
        <f t="shared" si="25"/>
        <v>120.733</v>
      </c>
      <c r="CC39" s="174">
        <f t="shared" si="26"/>
        <v>523.13199999999995</v>
      </c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</row>
    <row r="40" spans="1:209" s="6" customFormat="1" x14ac:dyDescent="0.2">
      <c r="A40" s="5">
        <v>37653</v>
      </c>
      <c r="B40" s="10">
        <v>20808.736000000001</v>
      </c>
      <c r="C40" s="10">
        <v>2263.2710000000002</v>
      </c>
      <c r="D40" s="10">
        <v>3910.98</v>
      </c>
      <c r="E40" s="10">
        <v>167.15799999999999</v>
      </c>
      <c r="F40" s="10">
        <f t="shared" si="0"/>
        <v>27150.145</v>
      </c>
      <c r="G40" s="10">
        <v>1802.502</v>
      </c>
      <c r="H40" s="10">
        <v>1118.335</v>
      </c>
      <c r="I40" s="10">
        <v>646.072</v>
      </c>
      <c r="J40" s="10">
        <v>1534.442</v>
      </c>
      <c r="K40" s="10">
        <v>583.39700000000005</v>
      </c>
      <c r="L40" s="10">
        <v>0</v>
      </c>
      <c r="M40" s="10">
        <f t="shared" si="3"/>
        <v>5684.7480000000005</v>
      </c>
      <c r="N40" s="10">
        <v>2400.1129999999998</v>
      </c>
      <c r="O40" s="10">
        <v>2685.2190000000001</v>
      </c>
      <c r="P40" s="10">
        <f t="shared" si="1"/>
        <v>5085.3320000000003</v>
      </c>
      <c r="Q40" s="10">
        <v>431.983</v>
      </c>
      <c r="R40" s="10">
        <v>2145.7730000000001</v>
      </c>
      <c r="S40" s="10">
        <v>402.47500000000002</v>
      </c>
      <c r="T40" s="10">
        <v>152.97200000000001</v>
      </c>
      <c r="U40" s="10">
        <v>260.68099999999998</v>
      </c>
      <c r="V40" s="10">
        <v>729.12900000000002</v>
      </c>
      <c r="W40" s="10">
        <v>1870.6679999999999</v>
      </c>
      <c r="X40" s="10">
        <f t="shared" si="2"/>
        <v>5993.6810000000005</v>
      </c>
      <c r="Y40" s="10">
        <v>1658.4090000000001</v>
      </c>
      <c r="Z40" s="10">
        <v>120.66200000000001</v>
      </c>
      <c r="AA40" s="10">
        <v>471.72199999999998</v>
      </c>
      <c r="AB40" s="126">
        <v>78755.687600000005</v>
      </c>
      <c r="AC40" s="172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73">
        <f t="shared" si="4"/>
        <v>78755.687600000005</v>
      </c>
      <c r="BG40" s="14"/>
      <c r="BH40" s="174">
        <f t="shared" si="5"/>
        <v>27150.145</v>
      </c>
      <c r="BI40" s="174">
        <f t="shared" si="6"/>
        <v>1802.502</v>
      </c>
      <c r="BJ40" s="174">
        <f t="shared" si="7"/>
        <v>1118.335</v>
      </c>
      <c r="BK40" s="174">
        <f t="shared" si="8"/>
        <v>646.072</v>
      </c>
      <c r="BL40" s="174">
        <f t="shared" si="9"/>
        <v>1534.442</v>
      </c>
      <c r="BM40" s="174">
        <f t="shared" si="10"/>
        <v>583.39700000000005</v>
      </c>
      <c r="BN40" s="174">
        <f t="shared" si="11"/>
        <v>0</v>
      </c>
      <c r="BO40" s="174">
        <f t="shared" si="12"/>
        <v>5684.7480000000005</v>
      </c>
      <c r="BP40" s="174">
        <f t="shared" si="13"/>
        <v>2400.1129999999998</v>
      </c>
      <c r="BQ40" s="174">
        <f t="shared" si="14"/>
        <v>2685.2190000000001</v>
      </c>
      <c r="BR40" s="174">
        <f t="shared" si="15"/>
        <v>5085.3320000000003</v>
      </c>
      <c r="BS40" s="174">
        <f t="shared" si="16"/>
        <v>431.983</v>
      </c>
      <c r="BT40" s="174">
        <f t="shared" si="17"/>
        <v>2145.7730000000001</v>
      </c>
      <c r="BU40" s="174">
        <f t="shared" si="18"/>
        <v>402.47500000000002</v>
      </c>
      <c r="BV40" s="174">
        <f t="shared" si="19"/>
        <v>152.97200000000001</v>
      </c>
      <c r="BW40" s="174">
        <f t="shared" si="20"/>
        <v>260.68099999999998</v>
      </c>
      <c r="BX40" s="174">
        <f t="shared" si="21"/>
        <v>729.12900000000002</v>
      </c>
      <c r="BY40" s="174">
        <f t="shared" si="22"/>
        <v>1870.6679999999999</v>
      </c>
      <c r="BZ40" s="174">
        <f t="shared" si="23"/>
        <v>5993.6810000000005</v>
      </c>
      <c r="CA40" s="174">
        <f t="shared" si="24"/>
        <v>1658.4090000000001</v>
      </c>
      <c r="CB40" s="174">
        <f t="shared" si="25"/>
        <v>120.66200000000001</v>
      </c>
      <c r="CC40" s="174">
        <f t="shared" si="26"/>
        <v>471.72199999999998</v>
      </c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</row>
    <row r="41" spans="1:209" s="6" customFormat="1" x14ac:dyDescent="0.2">
      <c r="A41" s="5">
        <v>37681</v>
      </c>
      <c r="B41" s="10">
        <v>21873.767</v>
      </c>
      <c r="C41" s="10">
        <v>2366.808</v>
      </c>
      <c r="D41" s="10">
        <v>4275.2240000000002</v>
      </c>
      <c r="E41" s="10">
        <v>204.59899999999999</v>
      </c>
      <c r="F41" s="10">
        <f t="shared" si="0"/>
        <v>28720.397999999997</v>
      </c>
      <c r="G41" s="10">
        <v>1986.33</v>
      </c>
      <c r="H41" s="10">
        <v>1152.2670000000001</v>
      </c>
      <c r="I41" s="10">
        <v>695.26599999999996</v>
      </c>
      <c r="J41" s="10">
        <v>1686.596</v>
      </c>
      <c r="K41" s="10">
        <v>603.14599999999996</v>
      </c>
      <c r="L41" s="10">
        <v>0</v>
      </c>
      <c r="M41" s="10">
        <f t="shared" si="3"/>
        <v>6123.6049999999996</v>
      </c>
      <c r="N41" s="10">
        <v>2507.65</v>
      </c>
      <c r="O41" s="10">
        <v>2690.1030000000001</v>
      </c>
      <c r="P41" s="10">
        <f t="shared" si="1"/>
        <v>5197.7530000000006</v>
      </c>
      <c r="Q41" s="10">
        <v>478.58199999999999</v>
      </c>
      <c r="R41" s="10">
        <v>2304.009</v>
      </c>
      <c r="S41" s="10">
        <v>444.59399999999999</v>
      </c>
      <c r="T41" s="10">
        <v>167.489</v>
      </c>
      <c r="U41" s="10">
        <v>284.79500000000002</v>
      </c>
      <c r="V41" s="10">
        <v>787.69799999999998</v>
      </c>
      <c r="W41" s="10">
        <v>2041.338</v>
      </c>
      <c r="X41" s="10">
        <f t="shared" si="2"/>
        <v>6508.5050000000001</v>
      </c>
      <c r="Y41" s="10">
        <v>1793.173</v>
      </c>
      <c r="Z41" s="10">
        <v>118.628</v>
      </c>
      <c r="AA41" s="10">
        <v>466.88200000000001</v>
      </c>
      <c r="AB41" s="126">
        <v>84122.372600000002</v>
      </c>
      <c r="AC41" s="172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73">
        <f t="shared" si="4"/>
        <v>84122.372600000002</v>
      </c>
      <c r="BG41" s="14"/>
      <c r="BH41" s="174">
        <f t="shared" si="5"/>
        <v>28720.397999999997</v>
      </c>
      <c r="BI41" s="174">
        <f t="shared" si="6"/>
        <v>1986.33</v>
      </c>
      <c r="BJ41" s="174">
        <f t="shared" si="7"/>
        <v>1152.2670000000001</v>
      </c>
      <c r="BK41" s="174">
        <f t="shared" si="8"/>
        <v>695.26599999999996</v>
      </c>
      <c r="BL41" s="174">
        <f t="shared" si="9"/>
        <v>1686.596</v>
      </c>
      <c r="BM41" s="174">
        <f t="shared" si="10"/>
        <v>603.14599999999996</v>
      </c>
      <c r="BN41" s="174">
        <f t="shared" si="11"/>
        <v>0</v>
      </c>
      <c r="BO41" s="174">
        <f t="shared" si="12"/>
        <v>6123.6049999999996</v>
      </c>
      <c r="BP41" s="174">
        <f t="shared" si="13"/>
        <v>2507.65</v>
      </c>
      <c r="BQ41" s="174">
        <f t="shared" si="14"/>
        <v>2690.1030000000001</v>
      </c>
      <c r="BR41" s="174">
        <f t="shared" si="15"/>
        <v>5197.7530000000006</v>
      </c>
      <c r="BS41" s="174">
        <f t="shared" si="16"/>
        <v>478.58199999999999</v>
      </c>
      <c r="BT41" s="174">
        <f t="shared" si="17"/>
        <v>2304.009</v>
      </c>
      <c r="BU41" s="174">
        <f t="shared" si="18"/>
        <v>444.59399999999999</v>
      </c>
      <c r="BV41" s="174">
        <f t="shared" si="19"/>
        <v>167.489</v>
      </c>
      <c r="BW41" s="174">
        <f t="shared" si="20"/>
        <v>284.79500000000002</v>
      </c>
      <c r="BX41" s="174">
        <f t="shared" si="21"/>
        <v>787.69799999999998</v>
      </c>
      <c r="BY41" s="174">
        <f t="shared" si="22"/>
        <v>2041.338</v>
      </c>
      <c r="BZ41" s="174">
        <f t="shared" si="23"/>
        <v>6508.5050000000001</v>
      </c>
      <c r="CA41" s="174">
        <f t="shared" si="24"/>
        <v>1793.173</v>
      </c>
      <c r="CB41" s="174">
        <f t="shared" si="25"/>
        <v>118.628</v>
      </c>
      <c r="CC41" s="174">
        <f t="shared" si="26"/>
        <v>466.88200000000001</v>
      </c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</row>
    <row r="42" spans="1:209" s="6" customFormat="1" x14ac:dyDescent="0.2">
      <c r="A42" s="5">
        <v>37712</v>
      </c>
      <c r="B42" s="10">
        <v>21236.528999999999</v>
      </c>
      <c r="C42" s="10">
        <v>1499.7</v>
      </c>
      <c r="D42" s="10">
        <v>4704.1369999999997</v>
      </c>
      <c r="E42" s="10">
        <v>186.07900000000001</v>
      </c>
      <c r="F42" s="10">
        <f t="shared" si="0"/>
        <v>27626.445</v>
      </c>
      <c r="G42" s="10">
        <v>1997.6220000000001</v>
      </c>
      <c r="H42" s="10">
        <v>1254.836</v>
      </c>
      <c r="I42" s="10">
        <v>766.47799999999995</v>
      </c>
      <c r="J42" s="10">
        <v>1739.018</v>
      </c>
      <c r="K42" s="10">
        <v>607.26099999999997</v>
      </c>
      <c r="L42" s="10">
        <v>0</v>
      </c>
      <c r="M42" s="10">
        <f t="shared" si="3"/>
        <v>6365.2150000000001</v>
      </c>
      <c r="N42" s="10">
        <v>2651.5729999999999</v>
      </c>
      <c r="O42" s="10">
        <v>2703.1489999999999</v>
      </c>
      <c r="P42" s="10">
        <f t="shared" si="1"/>
        <v>5354.7219999999998</v>
      </c>
      <c r="Q42" s="10">
        <v>406.334</v>
      </c>
      <c r="R42" s="10">
        <v>2414.5819999999999</v>
      </c>
      <c r="S42" s="10">
        <v>410.29199999999997</v>
      </c>
      <c r="T42" s="10">
        <v>148.626</v>
      </c>
      <c r="U42" s="10">
        <v>254.94900000000001</v>
      </c>
      <c r="V42" s="10">
        <v>771.952</v>
      </c>
      <c r="W42" s="10">
        <v>1970.223</v>
      </c>
      <c r="X42" s="10">
        <f t="shared" si="2"/>
        <v>6376.9579999999996</v>
      </c>
      <c r="Y42" s="10">
        <v>1658.788</v>
      </c>
      <c r="Z42" s="10">
        <v>113.209</v>
      </c>
      <c r="AA42" s="10">
        <v>442.74599999999998</v>
      </c>
      <c r="AB42" s="126">
        <v>81599.12980000001</v>
      </c>
      <c r="AC42" s="172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73">
        <f t="shared" si="4"/>
        <v>81599.12980000001</v>
      </c>
      <c r="BG42" s="14"/>
      <c r="BH42" s="174">
        <f t="shared" si="5"/>
        <v>27626.445</v>
      </c>
      <c r="BI42" s="174">
        <f t="shared" si="6"/>
        <v>1997.6220000000001</v>
      </c>
      <c r="BJ42" s="174">
        <f t="shared" si="7"/>
        <v>1254.836</v>
      </c>
      <c r="BK42" s="174">
        <f t="shared" si="8"/>
        <v>766.47799999999995</v>
      </c>
      <c r="BL42" s="174">
        <f t="shared" si="9"/>
        <v>1739.018</v>
      </c>
      <c r="BM42" s="174">
        <f t="shared" si="10"/>
        <v>607.26099999999997</v>
      </c>
      <c r="BN42" s="174">
        <f t="shared" si="11"/>
        <v>0</v>
      </c>
      <c r="BO42" s="174">
        <f t="shared" si="12"/>
        <v>6365.2150000000001</v>
      </c>
      <c r="BP42" s="174">
        <f t="shared" si="13"/>
        <v>2651.5729999999999</v>
      </c>
      <c r="BQ42" s="174">
        <f t="shared" si="14"/>
        <v>2703.1489999999999</v>
      </c>
      <c r="BR42" s="174">
        <f t="shared" si="15"/>
        <v>5354.7219999999998</v>
      </c>
      <c r="BS42" s="174">
        <f t="shared" si="16"/>
        <v>406.334</v>
      </c>
      <c r="BT42" s="174">
        <f t="shared" si="17"/>
        <v>2414.5819999999999</v>
      </c>
      <c r="BU42" s="174">
        <f t="shared" si="18"/>
        <v>410.29199999999997</v>
      </c>
      <c r="BV42" s="174">
        <f t="shared" si="19"/>
        <v>148.626</v>
      </c>
      <c r="BW42" s="174">
        <f t="shared" si="20"/>
        <v>254.94900000000001</v>
      </c>
      <c r="BX42" s="174">
        <f t="shared" si="21"/>
        <v>771.952</v>
      </c>
      <c r="BY42" s="174">
        <f t="shared" si="22"/>
        <v>1970.223</v>
      </c>
      <c r="BZ42" s="174">
        <f t="shared" si="23"/>
        <v>6376.9579999999996</v>
      </c>
      <c r="CA42" s="174">
        <f t="shared" si="24"/>
        <v>1658.788</v>
      </c>
      <c r="CB42" s="174">
        <f t="shared" si="25"/>
        <v>113.209</v>
      </c>
      <c r="CC42" s="174">
        <f t="shared" si="26"/>
        <v>442.74599999999998</v>
      </c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</row>
    <row r="43" spans="1:209" s="6" customFormat="1" x14ac:dyDescent="0.2">
      <c r="A43" s="5">
        <v>37742</v>
      </c>
      <c r="B43" s="10">
        <v>22715.741999999998</v>
      </c>
      <c r="C43" s="10">
        <v>1859.021</v>
      </c>
      <c r="D43" s="10">
        <v>5334.4319999999998</v>
      </c>
      <c r="E43" s="10">
        <v>174.399</v>
      </c>
      <c r="F43" s="10">
        <f t="shared" si="0"/>
        <v>30083.594000000001</v>
      </c>
      <c r="G43" s="10">
        <v>2428.6559999999999</v>
      </c>
      <c r="H43" s="10">
        <v>1540.761</v>
      </c>
      <c r="I43" s="10">
        <v>918.60500000000002</v>
      </c>
      <c r="J43" s="10">
        <v>1935.1690000000001</v>
      </c>
      <c r="K43" s="10">
        <v>800.55799999999999</v>
      </c>
      <c r="L43" s="10">
        <v>0</v>
      </c>
      <c r="M43" s="10">
        <f t="shared" si="3"/>
        <v>7623.7489999999998</v>
      </c>
      <c r="N43" s="10">
        <v>2460.3589999999999</v>
      </c>
      <c r="O43" s="10">
        <v>3193.6</v>
      </c>
      <c r="P43" s="10">
        <f t="shared" si="1"/>
        <v>5653.9589999999998</v>
      </c>
      <c r="Q43" s="10">
        <v>544.52</v>
      </c>
      <c r="R43" s="10">
        <v>2901.0250000000001</v>
      </c>
      <c r="S43" s="10">
        <v>670.51700000000005</v>
      </c>
      <c r="T43" s="10">
        <v>174.56299999999999</v>
      </c>
      <c r="U43" s="10">
        <v>280.81799999999998</v>
      </c>
      <c r="V43" s="10">
        <v>899.28899999999999</v>
      </c>
      <c r="W43" s="10">
        <v>2065.17</v>
      </c>
      <c r="X43" s="10">
        <f t="shared" si="2"/>
        <v>7535.902</v>
      </c>
      <c r="Y43" s="10">
        <v>1794.71</v>
      </c>
      <c r="Z43" s="10">
        <v>118.069</v>
      </c>
      <c r="AA43" s="10">
        <v>412.63099999999997</v>
      </c>
      <c r="AB43" s="126">
        <v>91462.656799999997</v>
      </c>
      <c r="AC43" s="172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73">
        <f t="shared" si="4"/>
        <v>91462.656799999997</v>
      </c>
      <c r="BG43" s="14"/>
      <c r="BH43" s="174">
        <f t="shared" si="5"/>
        <v>30083.594000000001</v>
      </c>
      <c r="BI43" s="174">
        <f t="shared" si="6"/>
        <v>2428.6559999999999</v>
      </c>
      <c r="BJ43" s="174">
        <f t="shared" si="7"/>
        <v>1540.761</v>
      </c>
      <c r="BK43" s="174">
        <f t="shared" si="8"/>
        <v>918.60500000000002</v>
      </c>
      <c r="BL43" s="174">
        <f t="shared" si="9"/>
        <v>1935.1690000000001</v>
      </c>
      <c r="BM43" s="174">
        <f t="shared" si="10"/>
        <v>800.55799999999999</v>
      </c>
      <c r="BN43" s="174">
        <f t="shared" si="11"/>
        <v>0</v>
      </c>
      <c r="BO43" s="174">
        <f t="shared" si="12"/>
        <v>7623.7489999999998</v>
      </c>
      <c r="BP43" s="174">
        <f t="shared" si="13"/>
        <v>2460.3589999999999</v>
      </c>
      <c r="BQ43" s="174">
        <f t="shared" si="14"/>
        <v>3193.6</v>
      </c>
      <c r="BR43" s="174">
        <f t="shared" si="15"/>
        <v>5653.9589999999998</v>
      </c>
      <c r="BS43" s="174">
        <f t="shared" si="16"/>
        <v>544.52</v>
      </c>
      <c r="BT43" s="174">
        <f t="shared" si="17"/>
        <v>2901.0250000000001</v>
      </c>
      <c r="BU43" s="174">
        <f t="shared" si="18"/>
        <v>670.51700000000005</v>
      </c>
      <c r="BV43" s="174">
        <f t="shared" si="19"/>
        <v>174.56299999999999</v>
      </c>
      <c r="BW43" s="174">
        <f t="shared" si="20"/>
        <v>280.81799999999998</v>
      </c>
      <c r="BX43" s="174">
        <f t="shared" si="21"/>
        <v>899.28899999999999</v>
      </c>
      <c r="BY43" s="174">
        <f t="shared" si="22"/>
        <v>2065.17</v>
      </c>
      <c r="BZ43" s="174">
        <f t="shared" si="23"/>
        <v>7535.902</v>
      </c>
      <c r="CA43" s="174">
        <f t="shared" si="24"/>
        <v>1794.71</v>
      </c>
      <c r="CB43" s="174">
        <f t="shared" si="25"/>
        <v>118.069</v>
      </c>
      <c r="CC43" s="174">
        <f t="shared" si="26"/>
        <v>412.63099999999997</v>
      </c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</row>
    <row r="44" spans="1:209" s="6" customFormat="1" x14ac:dyDescent="0.2">
      <c r="A44" s="5">
        <v>37773</v>
      </c>
      <c r="B44" s="10">
        <v>22484.608</v>
      </c>
      <c r="C44" s="10">
        <v>1840.7809999999999</v>
      </c>
      <c r="D44" s="10">
        <v>5477.7169999999996</v>
      </c>
      <c r="E44" s="10">
        <v>180.36</v>
      </c>
      <c r="F44" s="10">
        <f t="shared" si="0"/>
        <v>29983.466</v>
      </c>
      <c r="G44" s="10">
        <v>2326.2649999999999</v>
      </c>
      <c r="H44" s="10">
        <v>1469.0170000000001</v>
      </c>
      <c r="I44" s="10">
        <v>898.37400000000002</v>
      </c>
      <c r="J44" s="10">
        <v>1993.3420000000001</v>
      </c>
      <c r="K44" s="10">
        <v>726.20600000000002</v>
      </c>
      <c r="L44" s="10">
        <v>0</v>
      </c>
      <c r="M44" s="10">
        <f t="shared" si="3"/>
        <v>7413.2039999999997</v>
      </c>
      <c r="N44" s="10">
        <v>2369.596</v>
      </c>
      <c r="O44" s="10">
        <v>3028.5120000000002</v>
      </c>
      <c r="P44" s="10">
        <f t="shared" si="1"/>
        <v>5398.1080000000002</v>
      </c>
      <c r="Q44" s="10">
        <v>491.82799999999997</v>
      </c>
      <c r="R44" s="10">
        <v>2885.6489999999999</v>
      </c>
      <c r="S44" s="10">
        <v>656.274</v>
      </c>
      <c r="T44" s="10">
        <v>188.72399999999999</v>
      </c>
      <c r="U44" s="10">
        <v>273.72300000000001</v>
      </c>
      <c r="V44" s="10">
        <v>948.495</v>
      </c>
      <c r="W44" s="10">
        <v>1960.692</v>
      </c>
      <c r="X44" s="10">
        <f t="shared" si="2"/>
        <v>7405.3849999999993</v>
      </c>
      <c r="Y44" s="10">
        <v>1712.845</v>
      </c>
      <c r="Z44" s="10">
        <v>131.72800000000001</v>
      </c>
      <c r="AA44" s="10">
        <v>416.02600000000001</v>
      </c>
      <c r="AB44" s="126">
        <v>89766.321799999991</v>
      </c>
      <c r="AC44" s="172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73">
        <f t="shared" si="4"/>
        <v>89766.321799999991</v>
      </c>
      <c r="BG44" s="14"/>
      <c r="BH44" s="174">
        <f t="shared" si="5"/>
        <v>29983.466</v>
      </c>
      <c r="BI44" s="174">
        <f t="shared" si="6"/>
        <v>2326.2649999999999</v>
      </c>
      <c r="BJ44" s="174">
        <f t="shared" si="7"/>
        <v>1469.0170000000001</v>
      </c>
      <c r="BK44" s="174">
        <f t="shared" si="8"/>
        <v>898.37400000000002</v>
      </c>
      <c r="BL44" s="174">
        <f t="shared" si="9"/>
        <v>1993.3420000000001</v>
      </c>
      <c r="BM44" s="174">
        <f t="shared" si="10"/>
        <v>726.20600000000002</v>
      </c>
      <c r="BN44" s="174">
        <f t="shared" si="11"/>
        <v>0</v>
      </c>
      <c r="BO44" s="174">
        <f t="shared" si="12"/>
        <v>7413.2039999999997</v>
      </c>
      <c r="BP44" s="174">
        <f t="shared" si="13"/>
        <v>2369.596</v>
      </c>
      <c r="BQ44" s="174">
        <f t="shared" si="14"/>
        <v>3028.5120000000002</v>
      </c>
      <c r="BR44" s="174">
        <f t="shared" si="15"/>
        <v>5398.1080000000002</v>
      </c>
      <c r="BS44" s="174">
        <f t="shared" si="16"/>
        <v>491.82799999999997</v>
      </c>
      <c r="BT44" s="174">
        <f t="shared" si="17"/>
        <v>2885.6489999999999</v>
      </c>
      <c r="BU44" s="174">
        <f t="shared" si="18"/>
        <v>656.274</v>
      </c>
      <c r="BV44" s="174">
        <f t="shared" si="19"/>
        <v>188.72399999999999</v>
      </c>
      <c r="BW44" s="174">
        <f t="shared" si="20"/>
        <v>273.72300000000001</v>
      </c>
      <c r="BX44" s="174">
        <f t="shared" si="21"/>
        <v>948.495</v>
      </c>
      <c r="BY44" s="174">
        <f t="shared" si="22"/>
        <v>1960.692</v>
      </c>
      <c r="BZ44" s="174">
        <f t="shared" si="23"/>
        <v>7405.3849999999993</v>
      </c>
      <c r="CA44" s="174">
        <f t="shared" si="24"/>
        <v>1712.845</v>
      </c>
      <c r="CB44" s="174">
        <f t="shared" si="25"/>
        <v>131.72800000000001</v>
      </c>
      <c r="CC44" s="174">
        <f t="shared" si="26"/>
        <v>416.02600000000001</v>
      </c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</row>
    <row r="45" spans="1:209" s="6" customFormat="1" x14ac:dyDescent="0.2">
      <c r="A45" s="5">
        <v>37803</v>
      </c>
      <c r="B45" s="10">
        <v>23752.148000000001</v>
      </c>
      <c r="C45" s="10">
        <v>1952.3530000000001</v>
      </c>
      <c r="D45" s="10">
        <v>6256.7439999999997</v>
      </c>
      <c r="E45" s="10">
        <v>193.447</v>
      </c>
      <c r="F45" s="10">
        <f t="shared" si="0"/>
        <v>32154.691999999999</v>
      </c>
      <c r="G45" s="10">
        <v>2442.511</v>
      </c>
      <c r="H45" s="10">
        <v>1582.9949999999999</v>
      </c>
      <c r="I45" s="10">
        <v>944.75300000000004</v>
      </c>
      <c r="J45" s="10">
        <v>1933.7070000000001</v>
      </c>
      <c r="K45" s="10">
        <v>641.745</v>
      </c>
      <c r="L45" s="10">
        <v>0</v>
      </c>
      <c r="M45" s="10">
        <f t="shared" si="3"/>
        <v>7545.7110000000002</v>
      </c>
      <c r="N45" s="10">
        <v>2517.9490000000001</v>
      </c>
      <c r="O45" s="10">
        <v>3096.7979999999998</v>
      </c>
      <c r="P45" s="10">
        <f t="shared" si="1"/>
        <v>5614.7469999999994</v>
      </c>
      <c r="Q45" s="10">
        <v>466.28199999999998</v>
      </c>
      <c r="R45" s="10">
        <v>2615.864</v>
      </c>
      <c r="S45" s="10">
        <v>468.73500000000001</v>
      </c>
      <c r="T45" s="10">
        <v>194.35499999999999</v>
      </c>
      <c r="U45" s="10">
        <v>259.02499999999998</v>
      </c>
      <c r="V45" s="10">
        <v>917.11</v>
      </c>
      <c r="W45" s="10">
        <v>1974.443</v>
      </c>
      <c r="X45" s="10">
        <f t="shared" si="2"/>
        <v>6895.8140000000003</v>
      </c>
      <c r="Y45" s="10">
        <v>1792.7329999999999</v>
      </c>
      <c r="Z45" s="10">
        <v>107.367</v>
      </c>
      <c r="AA45" s="10">
        <v>407.85700000000003</v>
      </c>
      <c r="AB45" s="126">
        <v>90733.448599999989</v>
      </c>
      <c r="AC45" s="172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73">
        <f t="shared" si="4"/>
        <v>90733.448599999989</v>
      </c>
      <c r="BG45" s="14"/>
      <c r="BH45" s="174">
        <f t="shared" si="5"/>
        <v>32154.691999999999</v>
      </c>
      <c r="BI45" s="174">
        <f t="shared" si="6"/>
        <v>2442.511</v>
      </c>
      <c r="BJ45" s="174">
        <f t="shared" si="7"/>
        <v>1582.9949999999999</v>
      </c>
      <c r="BK45" s="174">
        <f t="shared" si="8"/>
        <v>944.75300000000004</v>
      </c>
      <c r="BL45" s="174">
        <f t="shared" si="9"/>
        <v>1933.7070000000001</v>
      </c>
      <c r="BM45" s="174">
        <f t="shared" si="10"/>
        <v>641.745</v>
      </c>
      <c r="BN45" s="174">
        <f t="shared" si="11"/>
        <v>0</v>
      </c>
      <c r="BO45" s="174">
        <f t="shared" si="12"/>
        <v>7545.7110000000002</v>
      </c>
      <c r="BP45" s="174">
        <f t="shared" si="13"/>
        <v>2517.9490000000001</v>
      </c>
      <c r="BQ45" s="174">
        <f t="shared" si="14"/>
        <v>3096.7979999999998</v>
      </c>
      <c r="BR45" s="174">
        <f t="shared" si="15"/>
        <v>5614.7469999999994</v>
      </c>
      <c r="BS45" s="174">
        <f t="shared" si="16"/>
        <v>466.28199999999998</v>
      </c>
      <c r="BT45" s="174">
        <f t="shared" si="17"/>
        <v>2615.864</v>
      </c>
      <c r="BU45" s="174">
        <f t="shared" si="18"/>
        <v>468.73500000000001</v>
      </c>
      <c r="BV45" s="174">
        <f t="shared" si="19"/>
        <v>194.35499999999999</v>
      </c>
      <c r="BW45" s="174">
        <f t="shared" si="20"/>
        <v>259.02499999999998</v>
      </c>
      <c r="BX45" s="174">
        <f t="shared" si="21"/>
        <v>917.11</v>
      </c>
      <c r="BY45" s="174">
        <f t="shared" si="22"/>
        <v>1974.443</v>
      </c>
      <c r="BZ45" s="174">
        <f t="shared" si="23"/>
        <v>6895.8140000000003</v>
      </c>
      <c r="CA45" s="174">
        <f t="shared" si="24"/>
        <v>1792.7329999999999</v>
      </c>
      <c r="CB45" s="174">
        <f t="shared" si="25"/>
        <v>107.367</v>
      </c>
      <c r="CC45" s="174">
        <f t="shared" si="26"/>
        <v>407.85700000000003</v>
      </c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</row>
    <row r="46" spans="1:209" s="6" customFormat="1" x14ac:dyDescent="0.2">
      <c r="A46" s="5">
        <v>37834</v>
      </c>
      <c r="B46" s="10">
        <v>23233.960999999999</v>
      </c>
      <c r="C46" s="10">
        <v>1826.77</v>
      </c>
      <c r="D46" s="10">
        <v>6269.0770000000002</v>
      </c>
      <c r="E46" s="10">
        <v>193.46</v>
      </c>
      <c r="F46" s="10">
        <f t="shared" si="0"/>
        <v>31523.268</v>
      </c>
      <c r="G46" s="10">
        <v>2397.6799999999998</v>
      </c>
      <c r="H46" s="10">
        <v>1510.3150000000001</v>
      </c>
      <c r="I46" s="10">
        <v>939.37</v>
      </c>
      <c r="J46" s="10">
        <v>1883.8240000000001</v>
      </c>
      <c r="K46" s="10">
        <v>613.99400000000003</v>
      </c>
      <c r="L46" s="10">
        <v>0</v>
      </c>
      <c r="M46" s="10">
        <f t="shared" si="3"/>
        <v>7345.183</v>
      </c>
      <c r="N46" s="10">
        <v>2567.8609999999999</v>
      </c>
      <c r="O46" s="10">
        <v>3120.797</v>
      </c>
      <c r="P46" s="10">
        <f t="shared" si="1"/>
        <v>5688.6579999999994</v>
      </c>
      <c r="Q46" s="10">
        <v>414.30399999999997</v>
      </c>
      <c r="R46" s="10">
        <v>2503.759</v>
      </c>
      <c r="S46" s="10">
        <v>457.65699999999998</v>
      </c>
      <c r="T46" s="10">
        <v>183.91499999999999</v>
      </c>
      <c r="U46" s="10">
        <v>244.71299999999999</v>
      </c>
      <c r="V46" s="10">
        <v>830.62300000000005</v>
      </c>
      <c r="W46" s="10">
        <v>1863.2190000000001</v>
      </c>
      <c r="X46" s="10">
        <f t="shared" si="2"/>
        <v>6498.1900000000005</v>
      </c>
      <c r="Y46" s="10">
        <v>1775.9159999999999</v>
      </c>
      <c r="Z46" s="10">
        <v>107.86199999999999</v>
      </c>
      <c r="AA46" s="10">
        <v>435.62299999999999</v>
      </c>
      <c r="AB46" s="126">
        <v>88287.992400000017</v>
      </c>
      <c r="AC46" s="172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73">
        <f t="shared" si="4"/>
        <v>88287.992400000017</v>
      </c>
      <c r="BG46" s="14"/>
      <c r="BH46" s="174">
        <f t="shared" si="5"/>
        <v>31523.268</v>
      </c>
      <c r="BI46" s="174">
        <f t="shared" si="6"/>
        <v>2397.6799999999998</v>
      </c>
      <c r="BJ46" s="174">
        <f t="shared" si="7"/>
        <v>1510.3150000000001</v>
      </c>
      <c r="BK46" s="174">
        <f t="shared" si="8"/>
        <v>939.37</v>
      </c>
      <c r="BL46" s="174">
        <f t="shared" si="9"/>
        <v>1883.8240000000001</v>
      </c>
      <c r="BM46" s="174">
        <f t="shared" si="10"/>
        <v>613.99400000000003</v>
      </c>
      <c r="BN46" s="174">
        <f t="shared" si="11"/>
        <v>0</v>
      </c>
      <c r="BO46" s="174">
        <f t="shared" si="12"/>
        <v>7345.183</v>
      </c>
      <c r="BP46" s="174">
        <f t="shared" si="13"/>
        <v>2567.8609999999999</v>
      </c>
      <c r="BQ46" s="174">
        <f t="shared" si="14"/>
        <v>3120.797</v>
      </c>
      <c r="BR46" s="174">
        <f t="shared" si="15"/>
        <v>5688.6579999999994</v>
      </c>
      <c r="BS46" s="174">
        <f t="shared" si="16"/>
        <v>414.30399999999997</v>
      </c>
      <c r="BT46" s="174">
        <f t="shared" si="17"/>
        <v>2503.759</v>
      </c>
      <c r="BU46" s="174">
        <f t="shared" si="18"/>
        <v>457.65699999999998</v>
      </c>
      <c r="BV46" s="174">
        <f t="shared" si="19"/>
        <v>183.91499999999999</v>
      </c>
      <c r="BW46" s="174">
        <f t="shared" si="20"/>
        <v>244.71299999999999</v>
      </c>
      <c r="BX46" s="174">
        <f t="shared" si="21"/>
        <v>830.62300000000005</v>
      </c>
      <c r="BY46" s="174">
        <f t="shared" si="22"/>
        <v>1863.2190000000001</v>
      </c>
      <c r="BZ46" s="174">
        <f t="shared" si="23"/>
        <v>6498.1900000000005</v>
      </c>
      <c r="CA46" s="174">
        <f t="shared" si="24"/>
        <v>1775.9159999999999</v>
      </c>
      <c r="CB46" s="174">
        <f t="shared" si="25"/>
        <v>107.86199999999999</v>
      </c>
      <c r="CC46" s="174">
        <f t="shared" si="26"/>
        <v>435.62299999999999</v>
      </c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</row>
    <row r="47" spans="1:209" s="6" customFormat="1" x14ac:dyDescent="0.2">
      <c r="A47" s="5">
        <v>37865</v>
      </c>
      <c r="B47" s="10">
        <v>22696.170999999998</v>
      </c>
      <c r="C47" s="10">
        <v>1981.1569999999999</v>
      </c>
      <c r="D47" s="10">
        <v>5932.05</v>
      </c>
      <c r="E47" s="10">
        <v>180.46199999999999</v>
      </c>
      <c r="F47" s="10">
        <f t="shared" si="0"/>
        <v>30789.839999999997</v>
      </c>
      <c r="G47" s="10">
        <v>2312.5210000000002</v>
      </c>
      <c r="H47" s="10">
        <v>1437.808</v>
      </c>
      <c r="I47" s="10">
        <v>879.29100000000005</v>
      </c>
      <c r="J47" s="10">
        <v>1761.0229999999999</v>
      </c>
      <c r="K47" s="10">
        <v>623.34900000000005</v>
      </c>
      <c r="L47" s="10">
        <v>0</v>
      </c>
      <c r="M47" s="10">
        <f t="shared" si="3"/>
        <v>7013.9920000000002</v>
      </c>
      <c r="N47" s="10">
        <v>2521.154</v>
      </c>
      <c r="O47" s="10">
        <v>3279.2660000000001</v>
      </c>
      <c r="P47" s="10">
        <f t="shared" si="1"/>
        <v>5800.42</v>
      </c>
      <c r="Q47" s="10">
        <v>405.96100000000001</v>
      </c>
      <c r="R47" s="10">
        <v>2463.395</v>
      </c>
      <c r="S47" s="10">
        <v>464.262</v>
      </c>
      <c r="T47" s="10">
        <v>178.964</v>
      </c>
      <c r="U47" s="10">
        <v>269.41500000000002</v>
      </c>
      <c r="V47" s="10">
        <v>840.245</v>
      </c>
      <c r="W47" s="10">
        <v>1879.819</v>
      </c>
      <c r="X47" s="10">
        <f t="shared" si="2"/>
        <v>6502.0609999999997</v>
      </c>
      <c r="Y47" s="10">
        <v>1759.903</v>
      </c>
      <c r="Z47" s="10">
        <v>124.595</v>
      </c>
      <c r="AA47" s="10">
        <v>441.11500000000001</v>
      </c>
      <c r="AB47" s="126">
        <v>87366.984999999986</v>
      </c>
      <c r="AC47" s="172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73">
        <f t="shared" si="4"/>
        <v>87366.984999999986</v>
      </c>
      <c r="BG47" s="14"/>
      <c r="BH47" s="174">
        <f t="shared" si="5"/>
        <v>30789.839999999997</v>
      </c>
      <c r="BI47" s="174">
        <f t="shared" si="6"/>
        <v>2312.5210000000002</v>
      </c>
      <c r="BJ47" s="174">
        <f t="shared" si="7"/>
        <v>1437.808</v>
      </c>
      <c r="BK47" s="174">
        <f t="shared" si="8"/>
        <v>879.29100000000005</v>
      </c>
      <c r="BL47" s="174">
        <f t="shared" si="9"/>
        <v>1761.0229999999999</v>
      </c>
      <c r="BM47" s="174">
        <f t="shared" si="10"/>
        <v>623.34900000000005</v>
      </c>
      <c r="BN47" s="174">
        <f t="shared" si="11"/>
        <v>0</v>
      </c>
      <c r="BO47" s="174">
        <f t="shared" si="12"/>
        <v>7013.9920000000002</v>
      </c>
      <c r="BP47" s="174">
        <f t="shared" si="13"/>
        <v>2521.154</v>
      </c>
      <c r="BQ47" s="174">
        <f t="shared" si="14"/>
        <v>3279.2660000000001</v>
      </c>
      <c r="BR47" s="174">
        <f t="shared" si="15"/>
        <v>5800.42</v>
      </c>
      <c r="BS47" s="174">
        <f t="shared" si="16"/>
        <v>405.96100000000001</v>
      </c>
      <c r="BT47" s="174">
        <f t="shared" si="17"/>
        <v>2463.395</v>
      </c>
      <c r="BU47" s="174">
        <f t="shared" si="18"/>
        <v>464.262</v>
      </c>
      <c r="BV47" s="174">
        <f t="shared" si="19"/>
        <v>178.964</v>
      </c>
      <c r="BW47" s="174">
        <f t="shared" si="20"/>
        <v>269.41500000000002</v>
      </c>
      <c r="BX47" s="174">
        <f t="shared" si="21"/>
        <v>840.245</v>
      </c>
      <c r="BY47" s="174">
        <f t="shared" si="22"/>
        <v>1879.819</v>
      </c>
      <c r="BZ47" s="174">
        <f t="shared" si="23"/>
        <v>6502.0609999999997</v>
      </c>
      <c r="CA47" s="174">
        <f t="shared" si="24"/>
        <v>1759.903</v>
      </c>
      <c r="CB47" s="174">
        <f t="shared" si="25"/>
        <v>124.595</v>
      </c>
      <c r="CC47" s="174">
        <f t="shared" si="26"/>
        <v>441.11500000000001</v>
      </c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</row>
    <row r="48" spans="1:209" s="6" customFormat="1" x14ac:dyDescent="0.2">
      <c r="A48" s="5">
        <v>37895</v>
      </c>
      <c r="B48" s="10">
        <v>24046.113000000001</v>
      </c>
      <c r="C48" s="10">
        <v>1990.115</v>
      </c>
      <c r="D48" s="10">
        <v>5837.07</v>
      </c>
      <c r="E48" s="10">
        <v>185.12899999999999</v>
      </c>
      <c r="F48" s="10">
        <f t="shared" si="0"/>
        <v>32058.427000000003</v>
      </c>
      <c r="G48" s="10">
        <v>2414.239</v>
      </c>
      <c r="H48" s="10">
        <v>1443.213</v>
      </c>
      <c r="I48" s="10">
        <v>892.40099999999995</v>
      </c>
      <c r="J48" s="10">
        <v>2030.8810000000001</v>
      </c>
      <c r="K48" s="10">
        <v>620.803</v>
      </c>
      <c r="L48" s="10">
        <v>0</v>
      </c>
      <c r="M48" s="10">
        <f t="shared" si="3"/>
        <v>7401.5370000000003</v>
      </c>
      <c r="N48" s="10">
        <v>2523.674</v>
      </c>
      <c r="O48" s="10">
        <v>3212.33</v>
      </c>
      <c r="P48" s="10">
        <f t="shared" si="1"/>
        <v>5736.0039999999999</v>
      </c>
      <c r="Q48" s="10">
        <v>418.86700000000002</v>
      </c>
      <c r="R48" s="10">
        <v>2539.538</v>
      </c>
      <c r="S48" s="10">
        <v>473.74200000000002</v>
      </c>
      <c r="T48" s="10">
        <v>195.56</v>
      </c>
      <c r="U48" s="10">
        <v>278.31700000000001</v>
      </c>
      <c r="V48" s="10">
        <v>881.55700000000002</v>
      </c>
      <c r="W48" s="10">
        <v>1960.3130000000001</v>
      </c>
      <c r="X48" s="10">
        <f t="shared" si="2"/>
        <v>6747.8940000000002</v>
      </c>
      <c r="Y48" s="10">
        <v>1820.25</v>
      </c>
      <c r="Z48" s="10">
        <v>142.37</v>
      </c>
      <c r="AA48" s="10">
        <v>479.82100000000003</v>
      </c>
      <c r="AB48" s="126">
        <v>90714.801800000016</v>
      </c>
      <c r="AC48" s="172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73">
        <f t="shared" si="4"/>
        <v>90714.801800000016</v>
      </c>
      <c r="BG48" s="14"/>
      <c r="BH48" s="174">
        <f t="shared" si="5"/>
        <v>32058.427000000003</v>
      </c>
      <c r="BI48" s="174">
        <f t="shared" si="6"/>
        <v>2414.239</v>
      </c>
      <c r="BJ48" s="174">
        <f t="shared" si="7"/>
        <v>1443.213</v>
      </c>
      <c r="BK48" s="174">
        <f t="shared" si="8"/>
        <v>892.40099999999995</v>
      </c>
      <c r="BL48" s="174">
        <f t="shared" si="9"/>
        <v>2030.8810000000001</v>
      </c>
      <c r="BM48" s="174">
        <f t="shared" si="10"/>
        <v>620.803</v>
      </c>
      <c r="BN48" s="174">
        <f t="shared" si="11"/>
        <v>0</v>
      </c>
      <c r="BO48" s="174">
        <f t="shared" si="12"/>
        <v>7401.5370000000003</v>
      </c>
      <c r="BP48" s="174">
        <f t="shared" si="13"/>
        <v>2523.674</v>
      </c>
      <c r="BQ48" s="174">
        <f t="shared" si="14"/>
        <v>3212.33</v>
      </c>
      <c r="BR48" s="174">
        <f t="shared" si="15"/>
        <v>5736.0039999999999</v>
      </c>
      <c r="BS48" s="174">
        <f t="shared" si="16"/>
        <v>418.86700000000002</v>
      </c>
      <c r="BT48" s="174">
        <f t="shared" si="17"/>
        <v>2539.538</v>
      </c>
      <c r="BU48" s="174">
        <f t="shared" si="18"/>
        <v>473.74200000000002</v>
      </c>
      <c r="BV48" s="174">
        <f t="shared" si="19"/>
        <v>195.56</v>
      </c>
      <c r="BW48" s="174">
        <f t="shared" si="20"/>
        <v>278.31700000000001</v>
      </c>
      <c r="BX48" s="174">
        <f t="shared" si="21"/>
        <v>881.55700000000002</v>
      </c>
      <c r="BY48" s="174">
        <f t="shared" si="22"/>
        <v>1960.3130000000001</v>
      </c>
      <c r="BZ48" s="174">
        <f t="shared" si="23"/>
        <v>6747.8940000000002</v>
      </c>
      <c r="CA48" s="174">
        <f t="shared" si="24"/>
        <v>1820.25</v>
      </c>
      <c r="CB48" s="174">
        <f t="shared" si="25"/>
        <v>142.37</v>
      </c>
      <c r="CC48" s="174">
        <f t="shared" si="26"/>
        <v>479.82100000000003</v>
      </c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</row>
    <row r="49" spans="1:209" s="6" customFormat="1" x14ac:dyDescent="0.2">
      <c r="A49" s="5">
        <v>37926</v>
      </c>
      <c r="B49" s="10">
        <v>21935.435000000001</v>
      </c>
      <c r="C49" s="10">
        <v>1742.2619999999999</v>
      </c>
      <c r="D49" s="10">
        <v>4770.8109999999997</v>
      </c>
      <c r="E49" s="10">
        <v>155.59100000000001</v>
      </c>
      <c r="F49" s="10">
        <f t="shared" si="0"/>
        <v>28604.099000000002</v>
      </c>
      <c r="G49" s="10">
        <v>2164.6080000000002</v>
      </c>
      <c r="H49" s="10">
        <v>1279.5170000000001</v>
      </c>
      <c r="I49" s="10">
        <v>752.73900000000003</v>
      </c>
      <c r="J49" s="10">
        <v>1644.7719999999999</v>
      </c>
      <c r="K49" s="10">
        <v>575.29499999999996</v>
      </c>
      <c r="L49" s="10">
        <v>0</v>
      </c>
      <c r="M49" s="10">
        <f t="shared" si="3"/>
        <v>6416.9309999999996</v>
      </c>
      <c r="N49" s="10">
        <v>2251.1469999999999</v>
      </c>
      <c r="O49" s="10">
        <v>3055.2730000000001</v>
      </c>
      <c r="P49" s="10">
        <f t="shared" si="1"/>
        <v>5306.42</v>
      </c>
      <c r="Q49" s="10">
        <v>392.67200000000003</v>
      </c>
      <c r="R49" s="10">
        <v>2408.9920000000002</v>
      </c>
      <c r="S49" s="10">
        <v>438.214</v>
      </c>
      <c r="T49" s="10">
        <v>156.47</v>
      </c>
      <c r="U49" s="10">
        <v>256.19400000000002</v>
      </c>
      <c r="V49" s="10">
        <v>837.94500000000005</v>
      </c>
      <c r="W49" s="10">
        <v>1823.7049999999999</v>
      </c>
      <c r="X49" s="10">
        <f t="shared" si="2"/>
        <v>6314.192</v>
      </c>
      <c r="Y49" s="10">
        <v>1659.4559999999999</v>
      </c>
      <c r="Z49" s="10">
        <v>119.372</v>
      </c>
      <c r="AA49" s="10">
        <v>452.97699999999998</v>
      </c>
      <c r="AB49" s="126">
        <v>82409.028599999991</v>
      </c>
      <c r="AC49" s="172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73">
        <f t="shared" si="4"/>
        <v>82409.028599999991</v>
      </c>
      <c r="BG49" s="14"/>
      <c r="BH49" s="174">
        <f t="shared" si="5"/>
        <v>28604.099000000002</v>
      </c>
      <c r="BI49" s="174">
        <f t="shared" si="6"/>
        <v>2164.6080000000002</v>
      </c>
      <c r="BJ49" s="174">
        <f t="shared" si="7"/>
        <v>1279.5170000000001</v>
      </c>
      <c r="BK49" s="174">
        <f t="shared" si="8"/>
        <v>752.73900000000003</v>
      </c>
      <c r="BL49" s="174">
        <f t="shared" si="9"/>
        <v>1644.7719999999999</v>
      </c>
      <c r="BM49" s="174">
        <f t="shared" si="10"/>
        <v>575.29499999999996</v>
      </c>
      <c r="BN49" s="174">
        <f t="shared" si="11"/>
        <v>0</v>
      </c>
      <c r="BO49" s="174">
        <f t="shared" si="12"/>
        <v>6416.9309999999996</v>
      </c>
      <c r="BP49" s="174">
        <f t="shared" si="13"/>
        <v>2251.1469999999999</v>
      </c>
      <c r="BQ49" s="174">
        <f t="shared" si="14"/>
        <v>3055.2730000000001</v>
      </c>
      <c r="BR49" s="174">
        <f t="shared" si="15"/>
        <v>5306.42</v>
      </c>
      <c r="BS49" s="174">
        <f t="shared" si="16"/>
        <v>392.67200000000003</v>
      </c>
      <c r="BT49" s="174">
        <f t="shared" si="17"/>
        <v>2408.9920000000002</v>
      </c>
      <c r="BU49" s="174">
        <f t="shared" si="18"/>
        <v>438.214</v>
      </c>
      <c r="BV49" s="174">
        <f t="shared" si="19"/>
        <v>156.47</v>
      </c>
      <c r="BW49" s="174">
        <f t="shared" si="20"/>
        <v>256.19400000000002</v>
      </c>
      <c r="BX49" s="174">
        <f t="shared" si="21"/>
        <v>837.94500000000005</v>
      </c>
      <c r="BY49" s="174">
        <f t="shared" si="22"/>
        <v>1823.7049999999999</v>
      </c>
      <c r="BZ49" s="174">
        <f t="shared" si="23"/>
        <v>6314.192</v>
      </c>
      <c r="CA49" s="174">
        <f t="shared" si="24"/>
        <v>1659.4559999999999</v>
      </c>
      <c r="CB49" s="174">
        <f t="shared" si="25"/>
        <v>119.372</v>
      </c>
      <c r="CC49" s="174">
        <f t="shared" si="26"/>
        <v>452.97699999999998</v>
      </c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</row>
    <row r="50" spans="1:209" s="6" customFormat="1" x14ac:dyDescent="0.2">
      <c r="A50" s="5">
        <v>37956</v>
      </c>
      <c r="B50" s="10">
        <v>23713.473000000002</v>
      </c>
      <c r="C50" s="10">
        <v>2011.153</v>
      </c>
      <c r="D50" s="10">
        <v>4615.567</v>
      </c>
      <c r="E50" s="10">
        <v>173.167</v>
      </c>
      <c r="F50" s="10">
        <f t="shared" si="0"/>
        <v>30513.360000000001</v>
      </c>
      <c r="G50" s="10">
        <v>2109.2539999999999</v>
      </c>
      <c r="H50" s="10">
        <v>1217.06</v>
      </c>
      <c r="I50" s="10">
        <v>718.42</v>
      </c>
      <c r="J50" s="10">
        <v>1726.1179999999999</v>
      </c>
      <c r="K50" s="10">
        <v>684.12</v>
      </c>
      <c r="L50" s="10">
        <v>0</v>
      </c>
      <c r="M50" s="10">
        <f t="shared" si="3"/>
        <v>6454.9719999999998</v>
      </c>
      <c r="N50" s="10">
        <v>2294.1329999999998</v>
      </c>
      <c r="O50" s="10">
        <v>2751.212</v>
      </c>
      <c r="P50" s="10">
        <f t="shared" si="1"/>
        <v>5045.3449999999993</v>
      </c>
      <c r="Q50" s="10">
        <v>412.221</v>
      </c>
      <c r="R50" s="10">
        <v>2496.8890000000001</v>
      </c>
      <c r="S50" s="10">
        <v>466.56900000000002</v>
      </c>
      <c r="T50" s="10">
        <v>184.65700000000001</v>
      </c>
      <c r="U50" s="10">
        <v>291.47300000000001</v>
      </c>
      <c r="V50" s="10">
        <v>806.12900000000002</v>
      </c>
      <c r="W50" s="10">
        <v>1883.414</v>
      </c>
      <c r="X50" s="10">
        <f t="shared" si="2"/>
        <v>6541.3519999999999</v>
      </c>
      <c r="Y50" s="10">
        <v>1856.0309999999999</v>
      </c>
      <c r="Z50" s="10">
        <v>120.92100000000001</v>
      </c>
      <c r="AA50" s="10">
        <v>492.63400000000001</v>
      </c>
      <c r="AB50" s="126">
        <v>86858.39420000001</v>
      </c>
      <c r="AC50" s="172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73">
        <f t="shared" si="4"/>
        <v>86858.39420000001</v>
      </c>
      <c r="BG50" s="14"/>
      <c r="BH50" s="174">
        <f t="shared" si="5"/>
        <v>30513.360000000001</v>
      </c>
      <c r="BI50" s="174">
        <f t="shared" si="6"/>
        <v>2109.2539999999999</v>
      </c>
      <c r="BJ50" s="174">
        <f t="shared" si="7"/>
        <v>1217.06</v>
      </c>
      <c r="BK50" s="174">
        <f t="shared" si="8"/>
        <v>718.42</v>
      </c>
      <c r="BL50" s="174">
        <f t="shared" si="9"/>
        <v>1726.1179999999999</v>
      </c>
      <c r="BM50" s="174">
        <f t="shared" si="10"/>
        <v>684.12</v>
      </c>
      <c r="BN50" s="174">
        <f t="shared" si="11"/>
        <v>0</v>
      </c>
      <c r="BO50" s="174">
        <f t="shared" si="12"/>
        <v>6454.9719999999998</v>
      </c>
      <c r="BP50" s="174">
        <f t="shared" si="13"/>
        <v>2294.1329999999998</v>
      </c>
      <c r="BQ50" s="174">
        <f t="shared" si="14"/>
        <v>2751.212</v>
      </c>
      <c r="BR50" s="174">
        <f t="shared" si="15"/>
        <v>5045.3449999999993</v>
      </c>
      <c r="BS50" s="174">
        <f t="shared" si="16"/>
        <v>412.221</v>
      </c>
      <c r="BT50" s="174">
        <f t="shared" si="17"/>
        <v>2496.8890000000001</v>
      </c>
      <c r="BU50" s="174">
        <f t="shared" si="18"/>
        <v>466.56900000000002</v>
      </c>
      <c r="BV50" s="174">
        <f t="shared" si="19"/>
        <v>184.65700000000001</v>
      </c>
      <c r="BW50" s="174">
        <f t="shared" si="20"/>
        <v>291.47300000000001</v>
      </c>
      <c r="BX50" s="174">
        <f t="shared" si="21"/>
        <v>806.12900000000002</v>
      </c>
      <c r="BY50" s="174">
        <f t="shared" si="22"/>
        <v>1883.414</v>
      </c>
      <c r="BZ50" s="174">
        <f t="shared" si="23"/>
        <v>6541.3519999999999</v>
      </c>
      <c r="CA50" s="174">
        <f t="shared" si="24"/>
        <v>1856.0309999999999</v>
      </c>
      <c r="CB50" s="174">
        <f t="shared" si="25"/>
        <v>120.92100000000001</v>
      </c>
      <c r="CC50" s="174">
        <f t="shared" si="26"/>
        <v>492.63400000000001</v>
      </c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</row>
    <row r="51" spans="1:209" s="6" customFormat="1" x14ac:dyDescent="0.2">
      <c r="A51" s="5">
        <v>37987</v>
      </c>
      <c r="B51" s="10">
        <v>23655.756000000001</v>
      </c>
      <c r="C51" s="10">
        <v>2107.357</v>
      </c>
      <c r="D51" s="10">
        <v>4145.74</v>
      </c>
      <c r="E51" s="10">
        <v>159.77500000000001</v>
      </c>
      <c r="F51" s="10">
        <f t="shared" si="0"/>
        <v>30068.628000000004</v>
      </c>
      <c r="G51" s="10">
        <v>2046.671</v>
      </c>
      <c r="H51" s="10">
        <v>1185.9749999999999</v>
      </c>
      <c r="I51" s="10">
        <v>665.15899999999999</v>
      </c>
      <c r="J51" s="10">
        <v>1639.568</v>
      </c>
      <c r="K51" s="10">
        <v>688.24</v>
      </c>
      <c r="L51" s="10">
        <v>0</v>
      </c>
      <c r="M51" s="10">
        <f t="shared" si="3"/>
        <v>6225.6129999999994</v>
      </c>
      <c r="N51" s="10">
        <v>2243.299</v>
      </c>
      <c r="O51" s="10">
        <v>2786.3530000000001</v>
      </c>
      <c r="P51" s="10">
        <f t="shared" si="1"/>
        <v>5029.652</v>
      </c>
      <c r="Q51" s="10">
        <v>502.30099999999999</v>
      </c>
      <c r="R51" s="10">
        <v>2524.13</v>
      </c>
      <c r="S51" s="10">
        <v>447.32900000000001</v>
      </c>
      <c r="T51" s="10">
        <v>188.131</v>
      </c>
      <c r="U51" s="10">
        <v>280.245</v>
      </c>
      <c r="V51" s="10">
        <v>797.14400000000001</v>
      </c>
      <c r="W51" s="10">
        <v>1859.7570000000001</v>
      </c>
      <c r="X51" s="10">
        <f t="shared" si="2"/>
        <v>6599.0370000000003</v>
      </c>
      <c r="Y51" s="10">
        <v>1861.999</v>
      </c>
      <c r="Z51" s="10">
        <v>119.74</v>
      </c>
      <c r="AA51" s="10">
        <v>481.03899999999999</v>
      </c>
      <c r="AB51" s="126">
        <v>86421.562200000015</v>
      </c>
      <c r="AC51" s="172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73">
        <f t="shared" si="4"/>
        <v>86421.562200000015</v>
      </c>
      <c r="BG51" s="14"/>
      <c r="BH51" s="174">
        <f t="shared" si="5"/>
        <v>30068.628000000004</v>
      </c>
      <c r="BI51" s="174">
        <f t="shared" si="6"/>
        <v>2046.671</v>
      </c>
      <c r="BJ51" s="174">
        <f t="shared" si="7"/>
        <v>1185.9749999999999</v>
      </c>
      <c r="BK51" s="174">
        <f t="shared" si="8"/>
        <v>665.15899999999999</v>
      </c>
      <c r="BL51" s="174">
        <f t="shared" si="9"/>
        <v>1639.568</v>
      </c>
      <c r="BM51" s="174">
        <f t="shared" si="10"/>
        <v>688.24</v>
      </c>
      <c r="BN51" s="174">
        <f t="shared" si="11"/>
        <v>0</v>
      </c>
      <c r="BO51" s="174">
        <f t="shared" si="12"/>
        <v>6225.6129999999994</v>
      </c>
      <c r="BP51" s="174">
        <f t="shared" si="13"/>
        <v>2243.299</v>
      </c>
      <c r="BQ51" s="174">
        <f t="shared" si="14"/>
        <v>2786.3530000000001</v>
      </c>
      <c r="BR51" s="174">
        <f t="shared" si="15"/>
        <v>5029.652</v>
      </c>
      <c r="BS51" s="174">
        <f t="shared" si="16"/>
        <v>502.30099999999999</v>
      </c>
      <c r="BT51" s="174">
        <f t="shared" si="17"/>
        <v>2524.13</v>
      </c>
      <c r="BU51" s="174">
        <f t="shared" si="18"/>
        <v>447.32900000000001</v>
      </c>
      <c r="BV51" s="174">
        <f t="shared" si="19"/>
        <v>188.131</v>
      </c>
      <c r="BW51" s="174">
        <f t="shared" si="20"/>
        <v>280.245</v>
      </c>
      <c r="BX51" s="174">
        <f t="shared" si="21"/>
        <v>797.14400000000001</v>
      </c>
      <c r="BY51" s="174">
        <f t="shared" si="22"/>
        <v>1859.7570000000001</v>
      </c>
      <c r="BZ51" s="174">
        <f t="shared" si="23"/>
        <v>6599.0370000000003</v>
      </c>
      <c r="CA51" s="174">
        <f t="shared" si="24"/>
        <v>1861.999</v>
      </c>
      <c r="CB51" s="174">
        <f t="shared" si="25"/>
        <v>119.74</v>
      </c>
      <c r="CC51" s="174">
        <f t="shared" si="26"/>
        <v>481.03899999999999</v>
      </c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</row>
    <row r="52" spans="1:209" s="6" customFormat="1" x14ac:dyDescent="0.2">
      <c r="A52" s="5">
        <v>38018</v>
      </c>
      <c r="B52" s="10">
        <v>22313.124</v>
      </c>
      <c r="C52" s="10">
        <v>1763.018</v>
      </c>
      <c r="D52" s="10">
        <v>3916.828</v>
      </c>
      <c r="E52" s="10">
        <v>152.904</v>
      </c>
      <c r="F52" s="10">
        <f t="shared" si="0"/>
        <v>28145.874</v>
      </c>
      <c r="G52" s="10">
        <v>1896.058</v>
      </c>
      <c r="H52" s="10">
        <v>1176.078</v>
      </c>
      <c r="I52" s="10">
        <v>651.18700000000001</v>
      </c>
      <c r="J52" s="10">
        <v>1601.6590000000001</v>
      </c>
      <c r="K52" s="10">
        <v>639.17200000000003</v>
      </c>
      <c r="L52" s="10">
        <v>0</v>
      </c>
      <c r="M52" s="10">
        <f t="shared" si="3"/>
        <v>5964.1540000000005</v>
      </c>
      <c r="N52" s="10">
        <v>2288.2449999999999</v>
      </c>
      <c r="O52" s="10">
        <v>2650.9360000000001</v>
      </c>
      <c r="P52" s="10">
        <f t="shared" si="1"/>
        <v>4939.1810000000005</v>
      </c>
      <c r="Q52" s="10">
        <v>457.57600000000002</v>
      </c>
      <c r="R52" s="10">
        <v>2496.8000000000002</v>
      </c>
      <c r="S52" s="10">
        <v>433.767</v>
      </c>
      <c r="T52" s="10">
        <v>159.601</v>
      </c>
      <c r="U52" s="10">
        <v>232.98699999999999</v>
      </c>
      <c r="V52" s="10">
        <v>777.25599999999997</v>
      </c>
      <c r="W52" s="10">
        <v>1785.088</v>
      </c>
      <c r="X52" s="10">
        <f t="shared" si="2"/>
        <v>6343.0749999999998</v>
      </c>
      <c r="Y52" s="10">
        <v>1675.9</v>
      </c>
      <c r="Z52" s="10">
        <v>94.334999999999994</v>
      </c>
      <c r="AA52" s="10">
        <v>436.95</v>
      </c>
      <c r="AB52" s="126">
        <v>81140.134000000005</v>
      </c>
      <c r="AC52" s="172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73">
        <f t="shared" si="4"/>
        <v>81140.134000000005</v>
      </c>
      <c r="BG52" s="14"/>
      <c r="BH52" s="174">
        <f t="shared" si="5"/>
        <v>28145.874</v>
      </c>
      <c r="BI52" s="174">
        <f t="shared" si="6"/>
        <v>1896.058</v>
      </c>
      <c r="BJ52" s="174">
        <f t="shared" si="7"/>
        <v>1176.078</v>
      </c>
      <c r="BK52" s="174">
        <f t="shared" si="8"/>
        <v>651.18700000000001</v>
      </c>
      <c r="BL52" s="174">
        <f t="shared" si="9"/>
        <v>1601.6590000000001</v>
      </c>
      <c r="BM52" s="174">
        <f t="shared" si="10"/>
        <v>639.17200000000003</v>
      </c>
      <c r="BN52" s="174">
        <f t="shared" si="11"/>
        <v>0</v>
      </c>
      <c r="BO52" s="174">
        <f t="shared" si="12"/>
        <v>5964.1540000000005</v>
      </c>
      <c r="BP52" s="174">
        <f t="shared" si="13"/>
        <v>2288.2449999999999</v>
      </c>
      <c r="BQ52" s="174">
        <f t="shared" si="14"/>
        <v>2650.9360000000001</v>
      </c>
      <c r="BR52" s="174">
        <f t="shared" si="15"/>
        <v>4939.1810000000005</v>
      </c>
      <c r="BS52" s="174">
        <f t="shared" si="16"/>
        <v>457.57600000000002</v>
      </c>
      <c r="BT52" s="174">
        <f t="shared" si="17"/>
        <v>2496.8000000000002</v>
      </c>
      <c r="BU52" s="174">
        <f t="shared" si="18"/>
        <v>433.767</v>
      </c>
      <c r="BV52" s="174">
        <f t="shared" si="19"/>
        <v>159.601</v>
      </c>
      <c r="BW52" s="174">
        <f t="shared" si="20"/>
        <v>232.98699999999999</v>
      </c>
      <c r="BX52" s="174">
        <f t="shared" si="21"/>
        <v>777.25599999999997</v>
      </c>
      <c r="BY52" s="174">
        <f t="shared" si="22"/>
        <v>1785.088</v>
      </c>
      <c r="BZ52" s="174">
        <f t="shared" si="23"/>
        <v>6343.0749999999998</v>
      </c>
      <c r="CA52" s="174">
        <f t="shared" si="24"/>
        <v>1675.9</v>
      </c>
      <c r="CB52" s="174">
        <f t="shared" si="25"/>
        <v>94.334999999999994</v>
      </c>
      <c r="CC52" s="174">
        <f t="shared" si="26"/>
        <v>436.95</v>
      </c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</row>
    <row r="53" spans="1:209" s="6" customFormat="1" x14ac:dyDescent="0.2">
      <c r="A53" s="5">
        <v>38047</v>
      </c>
      <c r="B53" s="10">
        <v>23693.704000000002</v>
      </c>
      <c r="C53" s="10">
        <v>2127.3339999999998</v>
      </c>
      <c r="D53" s="10">
        <v>4530.5469999999996</v>
      </c>
      <c r="E53" s="10">
        <v>166.39</v>
      </c>
      <c r="F53" s="10">
        <f t="shared" si="0"/>
        <v>30517.974999999999</v>
      </c>
      <c r="G53" s="10">
        <v>2160.902</v>
      </c>
      <c r="H53" s="10">
        <v>1380.4570000000001</v>
      </c>
      <c r="I53" s="10">
        <v>741.99300000000005</v>
      </c>
      <c r="J53" s="10">
        <v>1785.4159999999999</v>
      </c>
      <c r="K53" s="10">
        <v>650.50199999999995</v>
      </c>
      <c r="L53" s="10">
        <v>0</v>
      </c>
      <c r="M53" s="10">
        <f t="shared" si="3"/>
        <v>6719.27</v>
      </c>
      <c r="N53" s="10">
        <v>2357.4079999999999</v>
      </c>
      <c r="O53" s="10">
        <v>2952.0929999999998</v>
      </c>
      <c r="P53" s="10">
        <f t="shared" si="1"/>
        <v>5309.5010000000002</v>
      </c>
      <c r="Q53" s="10">
        <v>476.46</v>
      </c>
      <c r="R53" s="10">
        <v>2608.9630000000002</v>
      </c>
      <c r="S53" s="10">
        <v>441.11700000000002</v>
      </c>
      <c r="T53" s="10">
        <v>180.52600000000001</v>
      </c>
      <c r="U53" s="10">
        <v>233.495</v>
      </c>
      <c r="V53" s="10">
        <v>818.71400000000006</v>
      </c>
      <c r="W53" s="10">
        <v>1992.741</v>
      </c>
      <c r="X53" s="10">
        <f t="shared" si="2"/>
        <v>6752.0160000000005</v>
      </c>
      <c r="Y53" s="10">
        <v>1839.6010000000001</v>
      </c>
      <c r="Z53" s="10">
        <v>100.262</v>
      </c>
      <c r="AA53" s="10">
        <v>478.28300000000002</v>
      </c>
      <c r="AB53" s="126">
        <v>87874.486399999994</v>
      </c>
      <c r="AC53" s="172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73">
        <f t="shared" si="4"/>
        <v>87874.486399999994</v>
      </c>
      <c r="BG53" s="14"/>
      <c r="BH53" s="174">
        <f t="shared" si="5"/>
        <v>30517.974999999999</v>
      </c>
      <c r="BI53" s="174">
        <f t="shared" si="6"/>
        <v>2160.902</v>
      </c>
      <c r="BJ53" s="174">
        <f t="shared" si="7"/>
        <v>1380.4570000000001</v>
      </c>
      <c r="BK53" s="174">
        <f t="shared" si="8"/>
        <v>741.99300000000005</v>
      </c>
      <c r="BL53" s="174">
        <f t="shared" si="9"/>
        <v>1785.4159999999999</v>
      </c>
      <c r="BM53" s="174">
        <f t="shared" si="10"/>
        <v>650.50199999999995</v>
      </c>
      <c r="BN53" s="174">
        <f t="shared" si="11"/>
        <v>0</v>
      </c>
      <c r="BO53" s="174">
        <f t="shared" si="12"/>
        <v>6719.27</v>
      </c>
      <c r="BP53" s="174">
        <f t="shared" si="13"/>
        <v>2357.4079999999999</v>
      </c>
      <c r="BQ53" s="174">
        <f t="shared" si="14"/>
        <v>2952.0929999999998</v>
      </c>
      <c r="BR53" s="174">
        <f t="shared" si="15"/>
        <v>5309.5010000000002</v>
      </c>
      <c r="BS53" s="174">
        <f t="shared" si="16"/>
        <v>476.46</v>
      </c>
      <c r="BT53" s="174">
        <f t="shared" si="17"/>
        <v>2608.9630000000002</v>
      </c>
      <c r="BU53" s="174">
        <f t="shared" si="18"/>
        <v>441.11700000000002</v>
      </c>
      <c r="BV53" s="174">
        <f t="shared" si="19"/>
        <v>180.52600000000001</v>
      </c>
      <c r="BW53" s="174">
        <f t="shared" si="20"/>
        <v>233.495</v>
      </c>
      <c r="BX53" s="174">
        <f t="shared" si="21"/>
        <v>818.71400000000006</v>
      </c>
      <c r="BY53" s="174">
        <f t="shared" si="22"/>
        <v>1992.741</v>
      </c>
      <c r="BZ53" s="174">
        <f t="shared" si="23"/>
        <v>6752.0160000000005</v>
      </c>
      <c r="CA53" s="174">
        <f t="shared" si="24"/>
        <v>1839.6010000000001</v>
      </c>
      <c r="CB53" s="174">
        <f t="shared" si="25"/>
        <v>100.262</v>
      </c>
      <c r="CC53" s="174">
        <f t="shared" si="26"/>
        <v>478.28300000000002</v>
      </c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</row>
    <row r="54" spans="1:209" s="6" customFormat="1" x14ac:dyDescent="0.2">
      <c r="A54" s="5">
        <v>38078</v>
      </c>
      <c r="B54" s="10">
        <v>22808.851999999999</v>
      </c>
      <c r="C54" s="10">
        <v>1705.576</v>
      </c>
      <c r="D54" s="10">
        <v>4360.7460000000001</v>
      </c>
      <c r="E54" s="10">
        <v>175.49799999999999</v>
      </c>
      <c r="F54" s="10">
        <f t="shared" si="0"/>
        <v>29050.671999999999</v>
      </c>
      <c r="G54" s="10">
        <v>2072.335</v>
      </c>
      <c r="H54" s="10">
        <v>1284.374</v>
      </c>
      <c r="I54" s="10">
        <v>707.327</v>
      </c>
      <c r="J54" s="10">
        <v>1732.7670000000001</v>
      </c>
      <c r="K54" s="10">
        <v>662.35400000000004</v>
      </c>
      <c r="L54" s="10">
        <v>0</v>
      </c>
      <c r="M54" s="10">
        <f t="shared" si="3"/>
        <v>6459.1570000000002</v>
      </c>
      <c r="N54" s="10">
        <v>2442.9090000000001</v>
      </c>
      <c r="O54" s="10">
        <v>3029.6849999999999</v>
      </c>
      <c r="P54" s="10">
        <f t="shared" si="1"/>
        <v>5472.5940000000001</v>
      </c>
      <c r="Q54" s="10">
        <v>373.69400000000002</v>
      </c>
      <c r="R54" s="10">
        <v>2647.1219999999998</v>
      </c>
      <c r="S54" s="10">
        <v>435.01499999999999</v>
      </c>
      <c r="T54" s="10">
        <v>183.73</v>
      </c>
      <c r="U54" s="10">
        <v>229.345</v>
      </c>
      <c r="V54" s="10">
        <v>723.86</v>
      </c>
      <c r="W54" s="10">
        <v>1890.2439999999999</v>
      </c>
      <c r="X54" s="10">
        <f t="shared" si="2"/>
        <v>6483.0099999999993</v>
      </c>
      <c r="Y54" s="10">
        <v>1658.6389999999999</v>
      </c>
      <c r="Z54" s="10">
        <v>96.613</v>
      </c>
      <c r="AA54" s="10">
        <v>443.18</v>
      </c>
      <c r="AB54" s="126">
        <v>83509.455000000002</v>
      </c>
      <c r="AC54" s="172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73">
        <f t="shared" si="4"/>
        <v>83509.455000000002</v>
      </c>
      <c r="BG54" s="14"/>
      <c r="BH54" s="174">
        <f t="shared" si="5"/>
        <v>29050.671999999999</v>
      </c>
      <c r="BI54" s="174">
        <f t="shared" si="6"/>
        <v>2072.335</v>
      </c>
      <c r="BJ54" s="174">
        <f t="shared" si="7"/>
        <v>1284.374</v>
      </c>
      <c r="BK54" s="174">
        <f t="shared" si="8"/>
        <v>707.327</v>
      </c>
      <c r="BL54" s="174">
        <f t="shared" si="9"/>
        <v>1732.7670000000001</v>
      </c>
      <c r="BM54" s="174">
        <f t="shared" si="10"/>
        <v>662.35400000000004</v>
      </c>
      <c r="BN54" s="174">
        <f t="shared" si="11"/>
        <v>0</v>
      </c>
      <c r="BO54" s="174">
        <f t="shared" si="12"/>
        <v>6459.1570000000002</v>
      </c>
      <c r="BP54" s="174">
        <f t="shared" si="13"/>
        <v>2442.9090000000001</v>
      </c>
      <c r="BQ54" s="174">
        <f t="shared" si="14"/>
        <v>3029.6849999999999</v>
      </c>
      <c r="BR54" s="174">
        <f t="shared" si="15"/>
        <v>5472.5940000000001</v>
      </c>
      <c r="BS54" s="174">
        <f t="shared" si="16"/>
        <v>373.69400000000002</v>
      </c>
      <c r="BT54" s="174">
        <f t="shared" si="17"/>
        <v>2647.1219999999998</v>
      </c>
      <c r="BU54" s="174">
        <f t="shared" si="18"/>
        <v>435.01499999999999</v>
      </c>
      <c r="BV54" s="174">
        <f t="shared" si="19"/>
        <v>183.73</v>
      </c>
      <c r="BW54" s="174">
        <f t="shared" si="20"/>
        <v>229.345</v>
      </c>
      <c r="BX54" s="174">
        <f t="shared" si="21"/>
        <v>723.86</v>
      </c>
      <c r="BY54" s="174">
        <f t="shared" si="22"/>
        <v>1890.2439999999999</v>
      </c>
      <c r="BZ54" s="174">
        <f t="shared" si="23"/>
        <v>6483.0099999999993</v>
      </c>
      <c r="CA54" s="174">
        <f t="shared" si="24"/>
        <v>1658.6389999999999</v>
      </c>
      <c r="CB54" s="174">
        <f t="shared" si="25"/>
        <v>96.613</v>
      </c>
      <c r="CC54" s="174">
        <f t="shared" si="26"/>
        <v>443.18</v>
      </c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</row>
    <row r="55" spans="1:209" s="6" customFormat="1" x14ac:dyDescent="0.2">
      <c r="A55" s="5">
        <v>38108</v>
      </c>
      <c r="B55" s="10">
        <v>23623.294999999998</v>
      </c>
      <c r="C55" s="10">
        <v>1724.1980000000001</v>
      </c>
      <c r="D55" s="10">
        <v>4797.8530000000001</v>
      </c>
      <c r="E55" s="10">
        <v>176.84399999999999</v>
      </c>
      <c r="F55" s="10">
        <f t="shared" si="0"/>
        <v>30322.19</v>
      </c>
      <c r="G55" s="10">
        <v>2255.42</v>
      </c>
      <c r="H55" s="10">
        <v>1349.7</v>
      </c>
      <c r="I55" s="10">
        <v>775.35799999999995</v>
      </c>
      <c r="J55" s="10">
        <v>1864.249</v>
      </c>
      <c r="K55" s="10">
        <v>905.32600000000002</v>
      </c>
      <c r="L55" s="10">
        <v>0</v>
      </c>
      <c r="M55" s="10">
        <f t="shared" si="3"/>
        <v>7150.0529999999999</v>
      </c>
      <c r="N55" s="10">
        <v>2314.3969999999999</v>
      </c>
      <c r="O55" s="10">
        <v>3256.8629999999998</v>
      </c>
      <c r="P55" s="10">
        <f t="shared" si="1"/>
        <v>5571.26</v>
      </c>
      <c r="Q55" s="10">
        <v>503.37299999999999</v>
      </c>
      <c r="R55" s="10">
        <v>3538.0369999999998</v>
      </c>
      <c r="S55" s="10">
        <v>635.83100000000002</v>
      </c>
      <c r="T55" s="10">
        <v>199.13200000000001</v>
      </c>
      <c r="U55" s="10">
        <v>258.63299999999998</v>
      </c>
      <c r="V55" s="10">
        <v>950.721</v>
      </c>
      <c r="W55" s="10">
        <v>1990.94</v>
      </c>
      <c r="X55" s="10">
        <f t="shared" si="2"/>
        <v>8076.6669999999995</v>
      </c>
      <c r="Y55" s="10">
        <v>1898.4469999999999</v>
      </c>
      <c r="Z55" s="10">
        <v>94.185000000000002</v>
      </c>
      <c r="AA55" s="10">
        <v>490.113</v>
      </c>
      <c r="AB55" s="126">
        <v>94166.062399999995</v>
      </c>
      <c r="AC55" s="172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73">
        <f t="shared" si="4"/>
        <v>94166.062399999995</v>
      </c>
      <c r="BG55" s="14"/>
      <c r="BH55" s="174">
        <f t="shared" si="5"/>
        <v>30322.19</v>
      </c>
      <c r="BI55" s="174">
        <f t="shared" si="6"/>
        <v>2255.42</v>
      </c>
      <c r="BJ55" s="174">
        <f t="shared" si="7"/>
        <v>1349.7</v>
      </c>
      <c r="BK55" s="174">
        <f t="shared" si="8"/>
        <v>775.35799999999995</v>
      </c>
      <c r="BL55" s="174">
        <f t="shared" si="9"/>
        <v>1864.249</v>
      </c>
      <c r="BM55" s="174">
        <f t="shared" si="10"/>
        <v>905.32600000000002</v>
      </c>
      <c r="BN55" s="174">
        <f t="shared" si="11"/>
        <v>0</v>
      </c>
      <c r="BO55" s="174">
        <f t="shared" si="12"/>
        <v>7150.0529999999999</v>
      </c>
      <c r="BP55" s="174">
        <f t="shared" si="13"/>
        <v>2314.3969999999999</v>
      </c>
      <c r="BQ55" s="174">
        <f t="shared" si="14"/>
        <v>3256.8629999999998</v>
      </c>
      <c r="BR55" s="174">
        <f t="shared" si="15"/>
        <v>5571.26</v>
      </c>
      <c r="BS55" s="174">
        <f t="shared" si="16"/>
        <v>503.37299999999999</v>
      </c>
      <c r="BT55" s="174">
        <f t="shared" si="17"/>
        <v>3538.0369999999998</v>
      </c>
      <c r="BU55" s="174">
        <f t="shared" si="18"/>
        <v>635.83100000000002</v>
      </c>
      <c r="BV55" s="174">
        <f t="shared" si="19"/>
        <v>199.13200000000001</v>
      </c>
      <c r="BW55" s="174">
        <f t="shared" si="20"/>
        <v>258.63299999999998</v>
      </c>
      <c r="BX55" s="174">
        <f t="shared" si="21"/>
        <v>950.721</v>
      </c>
      <c r="BY55" s="174">
        <f t="shared" si="22"/>
        <v>1990.94</v>
      </c>
      <c r="BZ55" s="174">
        <f t="shared" si="23"/>
        <v>8076.6669999999995</v>
      </c>
      <c r="CA55" s="174">
        <f t="shared" si="24"/>
        <v>1898.4469999999999</v>
      </c>
      <c r="CB55" s="174">
        <f t="shared" si="25"/>
        <v>94.185000000000002</v>
      </c>
      <c r="CC55" s="174">
        <f t="shared" si="26"/>
        <v>490.113</v>
      </c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</row>
    <row r="56" spans="1:209" s="6" customFormat="1" x14ac:dyDescent="0.2">
      <c r="A56" s="5">
        <v>38139</v>
      </c>
      <c r="B56" s="10">
        <v>23470.974999999999</v>
      </c>
      <c r="C56" s="10">
        <v>1867.627</v>
      </c>
      <c r="D56" s="10">
        <v>5080.6970000000001</v>
      </c>
      <c r="E56" s="10">
        <v>166.56800000000001</v>
      </c>
      <c r="F56" s="10">
        <f t="shared" si="0"/>
        <v>30585.866999999998</v>
      </c>
      <c r="G56" s="10">
        <v>2320.8589999999999</v>
      </c>
      <c r="H56" s="10">
        <v>1402.002</v>
      </c>
      <c r="I56" s="10">
        <v>751.09699999999998</v>
      </c>
      <c r="J56" s="10">
        <v>1675.3009999999999</v>
      </c>
      <c r="K56" s="10">
        <v>584.73599999999999</v>
      </c>
      <c r="L56" s="10">
        <v>0</v>
      </c>
      <c r="M56" s="10">
        <f t="shared" si="3"/>
        <v>6733.9949999999999</v>
      </c>
      <c r="N56" s="10">
        <v>2274.855</v>
      </c>
      <c r="O56" s="10">
        <v>2974.529</v>
      </c>
      <c r="P56" s="10">
        <f t="shared" si="1"/>
        <v>5249.384</v>
      </c>
      <c r="Q56" s="10">
        <v>375.95</v>
      </c>
      <c r="R56" s="10">
        <v>2586.8679999999999</v>
      </c>
      <c r="S56" s="10">
        <v>423.065</v>
      </c>
      <c r="T56" s="10">
        <v>201.36699999999999</v>
      </c>
      <c r="U56" s="10">
        <v>235.73</v>
      </c>
      <c r="V56" s="10">
        <v>794.08799999999997</v>
      </c>
      <c r="W56" s="10">
        <v>1904.36</v>
      </c>
      <c r="X56" s="10">
        <f t="shared" si="2"/>
        <v>6521.4279999999999</v>
      </c>
      <c r="Y56" s="10">
        <v>1721.8679999999999</v>
      </c>
      <c r="Z56" s="10">
        <v>85.421000000000006</v>
      </c>
      <c r="AA56" s="10">
        <v>422.96699999999998</v>
      </c>
      <c r="AB56" s="126">
        <v>85681.899600000004</v>
      </c>
      <c r="AC56" s="172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73">
        <f t="shared" si="4"/>
        <v>85681.899600000004</v>
      </c>
      <c r="BG56" s="14"/>
      <c r="BH56" s="174">
        <f t="shared" si="5"/>
        <v>30585.866999999998</v>
      </c>
      <c r="BI56" s="174">
        <f t="shared" si="6"/>
        <v>2320.8589999999999</v>
      </c>
      <c r="BJ56" s="174">
        <f t="shared" si="7"/>
        <v>1402.002</v>
      </c>
      <c r="BK56" s="174">
        <f t="shared" si="8"/>
        <v>751.09699999999998</v>
      </c>
      <c r="BL56" s="174">
        <f t="shared" si="9"/>
        <v>1675.3009999999999</v>
      </c>
      <c r="BM56" s="174">
        <f t="shared" si="10"/>
        <v>584.73599999999999</v>
      </c>
      <c r="BN56" s="174">
        <f t="shared" si="11"/>
        <v>0</v>
      </c>
      <c r="BO56" s="174">
        <f t="shared" si="12"/>
        <v>6733.9949999999999</v>
      </c>
      <c r="BP56" s="174">
        <f t="shared" si="13"/>
        <v>2274.855</v>
      </c>
      <c r="BQ56" s="174">
        <f t="shared" si="14"/>
        <v>2974.529</v>
      </c>
      <c r="BR56" s="174">
        <f t="shared" si="15"/>
        <v>5249.384</v>
      </c>
      <c r="BS56" s="174">
        <f t="shared" si="16"/>
        <v>375.95</v>
      </c>
      <c r="BT56" s="174">
        <f t="shared" si="17"/>
        <v>2586.8679999999999</v>
      </c>
      <c r="BU56" s="174">
        <f t="shared" si="18"/>
        <v>423.065</v>
      </c>
      <c r="BV56" s="174">
        <f t="shared" si="19"/>
        <v>201.36699999999999</v>
      </c>
      <c r="BW56" s="174">
        <f t="shared" si="20"/>
        <v>235.73</v>
      </c>
      <c r="BX56" s="174">
        <f t="shared" si="21"/>
        <v>794.08799999999997</v>
      </c>
      <c r="BY56" s="174">
        <f t="shared" si="22"/>
        <v>1904.36</v>
      </c>
      <c r="BZ56" s="174">
        <f t="shared" si="23"/>
        <v>6521.4279999999999</v>
      </c>
      <c r="CA56" s="174">
        <f t="shared" si="24"/>
        <v>1721.8679999999999</v>
      </c>
      <c r="CB56" s="174">
        <f t="shared" si="25"/>
        <v>85.421000000000006</v>
      </c>
      <c r="CC56" s="174">
        <f t="shared" si="26"/>
        <v>422.96699999999998</v>
      </c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</row>
    <row r="57" spans="1:209" s="6" customFormat="1" x14ac:dyDescent="0.2">
      <c r="A57" s="5">
        <v>38169</v>
      </c>
      <c r="B57" s="10">
        <v>24328.694</v>
      </c>
      <c r="C57" s="10">
        <v>1658.1310000000001</v>
      </c>
      <c r="D57" s="10">
        <v>5866.68</v>
      </c>
      <c r="E57" s="10">
        <v>175.261</v>
      </c>
      <c r="F57" s="10">
        <f t="shared" si="0"/>
        <v>32028.766</v>
      </c>
      <c r="G57" s="10">
        <v>2486.9090000000001</v>
      </c>
      <c r="H57" s="10">
        <v>1492.875</v>
      </c>
      <c r="I57" s="10">
        <v>794.995</v>
      </c>
      <c r="J57" s="10">
        <v>1786.087</v>
      </c>
      <c r="K57" s="10">
        <v>610.60500000000002</v>
      </c>
      <c r="L57" s="10">
        <v>0</v>
      </c>
      <c r="M57" s="10">
        <f t="shared" si="3"/>
        <v>7171.4709999999995</v>
      </c>
      <c r="N57" s="10">
        <v>2480.5120000000002</v>
      </c>
      <c r="O57" s="10">
        <v>3152.9740000000002</v>
      </c>
      <c r="P57" s="10">
        <f t="shared" si="1"/>
        <v>5633.4860000000008</v>
      </c>
      <c r="Q57" s="10">
        <v>407.18099999999998</v>
      </c>
      <c r="R57" s="10">
        <v>2831.1869999999999</v>
      </c>
      <c r="S57" s="10">
        <v>399.029</v>
      </c>
      <c r="T57" s="10">
        <v>222.70599999999999</v>
      </c>
      <c r="U57" s="10">
        <v>242.68700000000001</v>
      </c>
      <c r="V57" s="10">
        <v>849.88199999999995</v>
      </c>
      <c r="W57" s="10">
        <v>1847.0519999999999</v>
      </c>
      <c r="X57" s="10">
        <f t="shared" si="2"/>
        <v>6799.7239999999993</v>
      </c>
      <c r="Y57" s="10">
        <v>1831.404</v>
      </c>
      <c r="Z57" s="10">
        <v>93.091999999999999</v>
      </c>
      <c r="AA57" s="10">
        <v>444.71899999999999</v>
      </c>
      <c r="AB57" s="126">
        <v>90153.577199999985</v>
      </c>
      <c r="AC57" s="172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73">
        <f t="shared" si="4"/>
        <v>90153.577199999985</v>
      </c>
      <c r="BG57" s="14"/>
      <c r="BH57" s="174">
        <f t="shared" si="5"/>
        <v>32028.766</v>
      </c>
      <c r="BI57" s="174">
        <f t="shared" si="6"/>
        <v>2486.9090000000001</v>
      </c>
      <c r="BJ57" s="174">
        <f t="shared" si="7"/>
        <v>1492.875</v>
      </c>
      <c r="BK57" s="174">
        <f t="shared" si="8"/>
        <v>794.995</v>
      </c>
      <c r="BL57" s="174">
        <f t="shared" si="9"/>
        <v>1786.087</v>
      </c>
      <c r="BM57" s="174">
        <f t="shared" si="10"/>
        <v>610.60500000000002</v>
      </c>
      <c r="BN57" s="174">
        <f t="shared" si="11"/>
        <v>0</v>
      </c>
      <c r="BO57" s="174">
        <f t="shared" si="12"/>
        <v>7171.4709999999995</v>
      </c>
      <c r="BP57" s="174">
        <f t="shared" si="13"/>
        <v>2480.5120000000002</v>
      </c>
      <c r="BQ57" s="174">
        <f t="shared" si="14"/>
        <v>3152.9740000000002</v>
      </c>
      <c r="BR57" s="174">
        <f t="shared" si="15"/>
        <v>5633.4860000000008</v>
      </c>
      <c r="BS57" s="174">
        <f t="shared" si="16"/>
        <v>407.18099999999998</v>
      </c>
      <c r="BT57" s="174">
        <f t="shared" si="17"/>
        <v>2831.1869999999999</v>
      </c>
      <c r="BU57" s="174">
        <f t="shared" si="18"/>
        <v>399.029</v>
      </c>
      <c r="BV57" s="174">
        <f t="shared" si="19"/>
        <v>222.70599999999999</v>
      </c>
      <c r="BW57" s="174">
        <f t="shared" si="20"/>
        <v>242.68700000000001</v>
      </c>
      <c r="BX57" s="174">
        <f t="shared" si="21"/>
        <v>849.88199999999995</v>
      </c>
      <c r="BY57" s="174">
        <f t="shared" si="22"/>
        <v>1847.0519999999999</v>
      </c>
      <c r="BZ57" s="174">
        <f t="shared" si="23"/>
        <v>6799.7239999999993</v>
      </c>
      <c r="CA57" s="174">
        <f t="shared" si="24"/>
        <v>1831.404</v>
      </c>
      <c r="CB57" s="174">
        <f t="shared" si="25"/>
        <v>93.091999999999999</v>
      </c>
      <c r="CC57" s="174">
        <f t="shared" si="26"/>
        <v>444.71899999999999</v>
      </c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</row>
    <row r="58" spans="1:209" s="6" customFormat="1" x14ac:dyDescent="0.2">
      <c r="A58" s="5">
        <v>38200</v>
      </c>
      <c r="B58" s="10">
        <v>25170.486000000001</v>
      </c>
      <c r="C58" s="10">
        <v>1844.681</v>
      </c>
      <c r="D58" s="10">
        <v>6340.893</v>
      </c>
      <c r="E58" s="10">
        <v>198.815</v>
      </c>
      <c r="F58" s="10">
        <f t="shared" si="0"/>
        <v>33554.875</v>
      </c>
      <c r="G58" s="10">
        <v>2563.0810000000001</v>
      </c>
      <c r="H58" s="10">
        <v>1487.2809999999999</v>
      </c>
      <c r="I58" s="10">
        <v>851.86</v>
      </c>
      <c r="J58" s="10">
        <v>1801.76</v>
      </c>
      <c r="K58" s="10">
        <v>631.73699999999997</v>
      </c>
      <c r="L58" s="10">
        <v>0</v>
      </c>
      <c r="M58" s="10">
        <f t="shared" si="3"/>
        <v>7335.7190000000001</v>
      </c>
      <c r="N58" s="10">
        <v>2707.2849999999999</v>
      </c>
      <c r="O58" s="10">
        <v>3202.8290000000002</v>
      </c>
      <c r="P58" s="10">
        <f t="shared" si="1"/>
        <v>5910.1139999999996</v>
      </c>
      <c r="Q58" s="10">
        <v>439.79300000000001</v>
      </c>
      <c r="R58" s="10">
        <v>2768.2730000000001</v>
      </c>
      <c r="S58" s="10">
        <v>426.887</v>
      </c>
      <c r="T58" s="10">
        <v>239.20599999999999</v>
      </c>
      <c r="U58" s="10">
        <v>247.23099999999999</v>
      </c>
      <c r="V58" s="10">
        <v>866.15200000000004</v>
      </c>
      <c r="W58" s="10">
        <v>1931.4659999999999</v>
      </c>
      <c r="X58" s="10">
        <f t="shared" si="2"/>
        <v>6919.0079999999998</v>
      </c>
      <c r="Y58" s="10">
        <v>1919.405</v>
      </c>
      <c r="Z58" s="10">
        <v>100.443</v>
      </c>
      <c r="AA58" s="10">
        <v>473.57299999999998</v>
      </c>
      <c r="AB58" s="126">
        <v>93507.80339999999</v>
      </c>
      <c r="AC58" s="172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73">
        <f t="shared" si="4"/>
        <v>93507.80339999999</v>
      </c>
      <c r="BG58" s="14"/>
      <c r="BH58" s="174">
        <f t="shared" si="5"/>
        <v>33554.875</v>
      </c>
      <c r="BI58" s="174">
        <f t="shared" si="6"/>
        <v>2563.0810000000001</v>
      </c>
      <c r="BJ58" s="174">
        <f t="shared" si="7"/>
        <v>1487.2809999999999</v>
      </c>
      <c r="BK58" s="174">
        <f t="shared" si="8"/>
        <v>851.86</v>
      </c>
      <c r="BL58" s="174">
        <f t="shared" si="9"/>
        <v>1801.76</v>
      </c>
      <c r="BM58" s="174">
        <f t="shared" si="10"/>
        <v>631.73699999999997</v>
      </c>
      <c r="BN58" s="174">
        <f t="shared" si="11"/>
        <v>0</v>
      </c>
      <c r="BO58" s="174">
        <f t="shared" si="12"/>
        <v>7335.7190000000001</v>
      </c>
      <c r="BP58" s="174">
        <f t="shared" si="13"/>
        <v>2707.2849999999999</v>
      </c>
      <c r="BQ58" s="174">
        <f t="shared" si="14"/>
        <v>3202.8290000000002</v>
      </c>
      <c r="BR58" s="174">
        <f t="shared" si="15"/>
        <v>5910.1139999999996</v>
      </c>
      <c r="BS58" s="174">
        <f t="shared" si="16"/>
        <v>439.79300000000001</v>
      </c>
      <c r="BT58" s="174">
        <f t="shared" si="17"/>
        <v>2768.2730000000001</v>
      </c>
      <c r="BU58" s="174">
        <f t="shared" si="18"/>
        <v>426.887</v>
      </c>
      <c r="BV58" s="174">
        <f t="shared" si="19"/>
        <v>239.20599999999999</v>
      </c>
      <c r="BW58" s="174">
        <f t="shared" si="20"/>
        <v>247.23099999999999</v>
      </c>
      <c r="BX58" s="174">
        <f t="shared" si="21"/>
        <v>866.15200000000004</v>
      </c>
      <c r="BY58" s="174">
        <f t="shared" si="22"/>
        <v>1931.4659999999999</v>
      </c>
      <c r="BZ58" s="174">
        <f t="shared" si="23"/>
        <v>6919.0079999999998</v>
      </c>
      <c r="CA58" s="174">
        <f t="shared" si="24"/>
        <v>1919.405</v>
      </c>
      <c r="CB58" s="174">
        <f t="shared" si="25"/>
        <v>100.443</v>
      </c>
      <c r="CC58" s="174">
        <f t="shared" si="26"/>
        <v>473.57299999999998</v>
      </c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</row>
    <row r="59" spans="1:209" s="6" customFormat="1" x14ac:dyDescent="0.2">
      <c r="A59" s="5">
        <v>38231</v>
      </c>
      <c r="B59" s="10">
        <v>23295.022000000001</v>
      </c>
      <c r="C59" s="10">
        <v>1808.008</v>
      </c>
      <c r="D59" s="10">
        <v>5405.6610000000001</v>
      </c>
      <c r="E59" s="10">
        <v>189.541</v>
      </c>
      <c r="F59" s="10">
        <f t="shared" si="0"/>
        <v>30698.232000000004</v>
      </c>
      <c r="G59" s="10">
        <v>2430.1329999999998</v>
      </c>
      <c r="H59" s="10">
        <v>1327.7840000000001</v>
      </c>
      <c r="I59" s="10">
        <v>744.50699999999995</v>
      </c>
      <c r="J59" s="10">
        <v>1657.9580000000001</v>
      </c>
      <c r="K59" s="10">
        <v>589.91899999999998</v>
      </c>
      <c r="L59" s="10">
        <v>0</v>
      </c>
      <c r="M59" s="10">
        <f t="shared" si="3"/>
        <v>6750.3009999999995</v>
      </c>
      <c r="N59" s="10">
        <v>2466.7710000000002</v>
      </c>
      <c r="O59" s="10">
        <v>2977.6729999999998</v>
      </c>
      <c r="P59" s="10">
        <f t="shared" si="1"/>
        <v>5444.4439999999995</v>
      </c>
      <c r="Q59" s="10">
        <v>350.70400000000001</v>
      </c>
      <c r="R59" s="10">
        <v>2540.9699999999998</v>
      </c>
      <c r="S59" s="10">
        <v>401.435</v>
      </c>
      <c r="T59" s="10">
        <v>204.46</v>
      </c>
      <c r="U59" s="10">
        <v>242.983</v>
      </c>
      <c r="V59" s="10">
        <v>744.42600000000004</v>
      </c>
      <c r="W59" s="10">
        <v>1751.5329999999999</v>
      </c>
      <c r="X59" s="10">
        <f t="shared" si="2"/>
        <v>6236.5110000000004</v>
      </c>
      <c r="Y59" s="10">
        <v>1736.86</v>
      </c>
      <c r="Z59" s="10">
        <v>95.632000000000005</v>
      </c>
      <c r="AA59" s="10">
        <v>499.85300000000001</v>
      </c>
      <c r="AB59" s="126">
        <v>85231.184400000013</v>
      </c>
      <c r="AC59" s="172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73">
        <f t="shared" si="4"/>
        <v>85231.184400000013</v>
      </c>
      <c r="BG59" s="14"/>
      <c r="BH59" s="174">
        <f t="shared" si="5"/>
        <v>30698.232000000004</v>
      </c>
      <c r="BI59" s="174">
        <f t="shared" si="6"/>
        <v>2430.1329999999998</v>
      </c>
      <c r="BJ59" s="174">
        <f t="shared" si="7"/>
        <v>1327.7840000000001</v>
      </c>
      <c r="BK59" s="174">
        <f t="shared" si="8"/>
        <v>744.50699999999995</v>
      </c>
      <c r="BL59" s="174">
        <f t="shared" si="9"/>
        <v>1657.9580000000001</v>
      </c>
      <c r="BM59" s="174">
        <f t="shared" si="10"/>
        <v>589.91899999999998</v>
      </c>
      <c r="BN59" s="174">
        <f t="shared" si="11"/>
        <v>0</v>
      </c>
      <c r="BO59" s="174">
        <f t="shared" si="12"/>
        <v>6750.3009999999995</v>
      </c>
      <c r="BP59" s="174">
        <f t="shared" si="13"/>
        <v>2466.7710000000002</v>
      </c>
      <c r="BQ59" s="174">
        <f t="shared" si="14"/>
        <v>2977.6729999999998</v>
      </c>
      <c r="BR59" s="174">
        <f t="shared" si="15"/>
        <v>5444.4439999999995</v>
      </c>
      <c r="BS59" s="174">
        <f t="shared" si="16"/>
        <v>350.70400000000001</v>
      </c>
      <c r="BT59" s="174">
        <f t="shared" si="17"/>
        <v>2540.9699999999998</v>
      </c>
      <c r="BU59" s="174">
        <f t="shared" si="18"/>
        <v>401.435</v>
      </c>
      <c r="BV59" s="174">
        <f t="shared" si="19"/>
        <v>204.46</v>
      </c>
      <c r="BW59" s="174">
        <f t="shared" si="20"/>
        <v>242.983</v>
      </c>
      <c r="BX59" s="174">
        <f t="shared" si="21"/>
        <v>744.42600000000004</v>
      </c>
      <c r="BY59" s="174">
        <f t="shared" si="22"/>
        <v>1751.5329999999999</v>
      </c>
      <c r="BZ59" s="174">
        <f t="shared" si="23"/>
        <v>6236.5110000000004</v>
      </c>
      <c r="CA59" s="174">
        <f t="shared" si="24"/>
        <v>1736.86</v>
      </c>
      <c r="CB59" s="174">
        <f t="shared" si="25"/>
        <v>95.632000000000005</v>
      </c>
      <c r="CC59" s="174">
        <f t="shared" si="26"/>
        <v>499.85300000000001</v>
      </c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</row>
    <row r="60" spans="1:209" s="6" customFormat="1" x14ac:dyDescent="0.2">
      <c r="A60" s="5">
        <v>38261</v>
      </c>
      <c r="B60" s="10">
        <v>25077.991000000002</v>
      </c>
      <c r="C60" s="10">
        <v>1915.894</v>
      </c>
      <c r="D60" s="10">
        <v>5497.4939999999997</v>
      </c>
      <c r="E60" s="10">
        <v>195.09899999999999</v>
      </c>
      <c r="F60" s="10">
        <f t="shared" si="0"/>
        <v>32686.477999999999</v>
      </c>
      <c r="G60" s="10">
        <v>2634.645</v>
      </c>
      <c r="H60" s="10">
        <v>1421.6590000000001</v>
      </c>
      <c r="I60" s="10">
        <v>832.21500000000003</v>
      </c>
      <c r="J60" s="10">
        <v>1944.2329999999999</v>
      </c>
      <c r="K60" s="10">
        <v>655.85299999999995</v>
      </c>
      <c r="L60" s="10">
        <v>0</v>
      </c>
      <c r="M60" s="10">
        <f t="shared" si="3"/>
        <v>7488.6050000000005</v>
      </c>
      <c r="N60" s="10">
        <v>2458.752</v>
      </c>
      <c r="O60" s="10">
        <v>3120.4810000000002</v>
      </c>
      <c r="P60" s="10">
        <f t="shared" si="1"/>
        <v>5579.2330000000002</v>
      </c>
      <c r="Q60" s="10">
        <v>374.15199999999999</v>
      </c>
      <c r="R60" s="10">
        <v>2743.8739999999998</v>
      </c>
      <c r="S60" s="10">
        <v>444.61599999999999</v>
      </c>
      <c r="T60" s="10">
        <v>241.03100000000001</v>
      </c>
      <c r="U60" s="10">
        <v>270.00700000000001</v>
      </c>
      <c r="V60" s="10">
        <v>845.32500000000005</v>
      </c>
      <c r="W60" s="10">
        <v>2007.962</v>
      </c>
      <c r="X60" s="10">
        <f t="shared" si="2"/>
        <v>6926.9670000000006</v>
      </c>
      <c r="Y60" s="10">
        <v>1821.32</v>
      </c>
      <c r="Z60" s="10">
        <v>149.00899999999999</v>
      </c>
      <c r="AA60" s="10">
        <v>574.03700000000003</v>
      </c>
      <c r="AB60" s="126">
        <v>92228.411600000021</v>
      </c>
      <c r="AC60" s="172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73">
        <f t="shared" si="4"/>
        <v>92228.411600000021</v>
      </c>
      <c r="BG60" s="14"/>
      <c r="BH60" s="174">
        <f t="shared" si="5"/>
        <v>32686.477999999999</v>
      </c>
      <c r="BI60" s="174">
        <f t="shared" si="6"/>
        <v>2634.645</v>
      </c>
      <c r="BJ60" s="174">
        <f t="shared" si="7"/>
        <v>1421.6590000000001</v>
      </c>
      <c r="BK60" s="174">
        <f t="shared" si="8"/>
        <v>832.21500000000003</v>
      </c>
      <c r="BL60" s="174">
        <f t="shared" si="9"/>
        <v>1944.2329999999999</v>
      </c>
      <c r="BM60" s="174">
        <f t="shared" si="10"/>
        <v>655.85299999999995</v>
      </c>
      <c r="BN60" s="174">
        <f t="shared" si="11"/>
        <v>0</v>
      </c>
      <c r="BO60" s="174">
        <f t="shared" si="12"/>
        <v>7488.6050000000005</v>
      </c>
      <c r="BP60" s="174">
        <f t="shared" si="13"/>
        <v>2458.752</v>
      </c>
      <c r="BQ60" s="174">
        <f t="shared" si="14"/>
        <v>3120.4810000000002</v>
      </c>
      <c r="BR60" s="174">
        <f t="shared" si="15"/>
        <v>5579.2330000000002</v>
      </c>
      <c r="BS60" s="174">
        <f t="shared" si="16"/>
        <v>374.15199999999999</v>
      </c>
      <c r="BT60" s="174">
        <f t="shared" si="17"/>
        <v>2743.8739999999998</v>
      </c>
      <c r="BU60" s="174">
        <f t="shared" si="18"/>
        <v>444.61599999999999</v>
      </c>
      <c r="BV60" s="174">
        <f t="shared" si="19"/>
        <v>241.03100000000001</v>
      </c>
      <c r="BW60" s="174">
        <f t="shared" si="20"/>
        <v>270.00700000000001</v>
      </c>
      <c r="BX60" s="174">
        <f t="shared" si="21"/>
        <v>845.32500000000005</v>
      </c>
      <c r="BY60" s="174">
        <f t="shared" si="22"/>
        <v>2007.962</v>
      </c>
      <c r="BZ60" s="174">
        <f t="shared" si="23"/>
        <v>6926.9670000000006</v>
      </c>
      <c r="CA60" s="174">
        <f t="shared" si="24"/>
        <v>1821.32</v>
      </c>
      <c r="CB60" s="174">
        <f t="shared" si="25"/>
        <v>149.00899999999999</v>
      </c>
      <c r="CC60" s="174">
        <f t="shared" si="26"/>
        <v>574.03700000000003</v>
      </c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</row>
    <row r="61" spans="1:209" s="6" customFormat="1" x14ac:dyDescent="0.2">
      <c r="A61" s="5">
        <v>38292</v>
      </c>
      <c r="B61" s="10">
        <v>24203.57</v>
      </c>
      <c r="C61" s="10">
        <v>1752.021</v>
      </c>
      <c r="D61" s="10">
        <v>4861.6959999999999</v>
      </c>
      <c r="E61" s="10">
        <v>164.69800000000001</v>
      </c>
      <c r="F61" s="10">
        <f t="shared" si="0"/>
        <v>30981.985000000001</v>
      </c>
      <c r="G61" s="10">
        <v>2584.0970000000002</v>
      </c>
      <c r="H61" s="10">
        <v>1260.953</v>
      </c>
      <c r="I61" s="10">
        <v>711.60400000000004</v>
      </c>
      <c r="J61" s="10">
        <v>1598.876</v>
      </c>
      <c r="K61" s="10">
        <v>606.57000000000005</v>
      </c>
      <c r="L61" s="10">
        <v>0</v>
      </c>
      <c r="M61" s="10">
        <f t="shared" si="3"/>
        <v>6762.1</v>
      </c>
      <c r="N61" s="10">
        <v>2488.9279999999999</v>
      </c>
      <c r="O61" s="10">
        <v>3244.9659999999999</v>
      </c>
      <c r="P61" s="10">
        <f t="shared" si="1"/>
        <v>5733.8940000000002</v>
      </c>
      <c r="Q61" s="10">
        <v>378.37</v>
      </c>
      <c r="R61" s="10">
        <v>2579.0709999999999</v>
      </c>
      <c r="S61" s="10">
        <v>398.74799999999999</v>
      </c>
      <c r="T61" s="10">
        <v>202.59200000000001</v>
      </c>
      <c r="U61" s="10">
        <v>255.512</v>
      </c>
      <c r="V61" s="10">
        <v>766.93499999999995</v>
      </c>
      <c r="W61" s="10">
        <v>1997.5809999999999</v>
      </c>
      <c r="X61" s="10">
        <f t="shared" si="2"/>
        <v>6578.8090000000002</v>
      </c>
      <c r="Y61" s="10">
        <v>1765.9280000000001</v>
      </c>
      <c r="Z61" s="10">
        <v>102.36199999999999</v>
      </c>
      <c r="AA61" s="10">
        <v>451.49599999999998</v>
      </c>
      <c r="AB61" s="126">
        <v>87420.517800000001</v>
      </c>
      <c r="AC61" s="172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73">
        <f t="shared" si="4"/>
        <v>87420.517800000001</v>
      </c>
      <c r="BG61" s="14"/>
      <c r="BH61" s="174">
        <f t="shared" si="5"/>
        <v>30981.985000000001</v>
      </c>
      <c r="BI61" s="174">
        <f t="shared" si="6"/>
        <v>2584.0970000000002</v>
      </c>
      <c r="BJ61" s="174">
        <f t="shared" si="7"/>
        <v>1260.953</v>
      </c>
      <c r="BK61" s="174">
        <f t="shared" si="8"/>
        <v>711.60400000000004</v>
      </c>
      <c r="BL61" s="174">
        <f t="shared" si="9"/>
        <v>1598.876</v>
      </c>
      <c r="BM61" s="174">
        <f t="shared" si="10"/>
        <v>606.57000000000005</v>
      </c>
      <c r="BN61" s="174">
        <f t="shared" si="11"/>
        <v>0</v>
      </c>
      <c r="BO61" s="174">
        <f t="shared" si="12"/>
        <v>6762.1</v>
      </c>
      <c r="BP61" s="174">
        <f t="shared" si="13"/>
        <v>2488.9279999999999</v>
      </c>
      <c r="BQ61" s="174">
        <f t="shared" si="14"/>
        <v>3244.9659999999999</v>
      </c>
      <c r="BR61" s="174">
        <f t="shared" si="15"/>
        <v>5733.8940000000002</v>
      </c>
      <c r="BS61" s="174">
        <f t="shared" si="16"/>
        <v>378.37</v>
      </c>
      <c r="BT61" s="174">
        <f t="shared" si="17"/>
        <v>2579.0709999999999</v>
      </c>
      <c r="BU61" s="174">
        <f t="shared" si="18"/>
        <v>398.74799999999999</v>
      </c>
      <c r="BV61" s="174">
        <f t="shared" si="19"/>
        <v>202.59200000000001</v>
      </c>
      <c r="BW61" s="174">
        <f t="shared" si="20"/>
        <v>255.512</v>
      </c>
      <c r="BX61" s="174">
        <f t="shared" si="21"/>
        <v>766.93499999999995</v>
      </c>
      <c r="BY61" s="174">
        <f t="shared" si="22"/>
        <v>1997.5809999999999</v>
      </c>
      <c r="BZ61" s="174">
        <f t="shared" si="23"/>
        <v>6578.8090000000002</v>
      </c>
      <c r="CA61" s="174">
        <f t="shared" si="24"/>
        <v>1765.9280000000001</v>
      </c>
      <c r="CB61" s="174">
        <f t="shared" si="25"/>
        <v>102.36199999999999</v>
      </c>
      <c r="CC61" s="174">
        <f t="shared" si="26"/>
        <v>451.49599999999998</v>
      </c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</row>
    <row r="62" spans="1:209" s="6" customFormat="1" x14ac:dyDescent="0.2">
      <c r="A62" s="5">
        <v>38322</v>
      </c>
      <c r="B62" s="10">
        <v>25252.948</v>
      </c>
      <c r="C62" s="10">
        <v>1926.6590000000001</v>
      </c>
      <c r="D62" s="10">
        <v>4292.1710000000003</v>
      </c>
      <c r="E62" s="10">
        <v>152.518</v>
      </c>
      <c r="F62" s="10">
        <f t="shared" si="0"/>
        <v>31624.295999999998</v>
      </c>
      <c r="G62" s="10">
        <v>2345.5540000000001</v>
      </c>
      <c r="H62" s="10">
        <v>1108.2660000000001</v>
      </c>
      <c r="I62" s="10">
        <v>617.35</v>
      </c>
      <c r="J62" s="10">
        <v>1642.921</v>
      </c>
      <c r="K62" s="10">
        <v>711.30399999999997</v>
      </c>
      <c r="L62" s="10">
        <v>0</v>
      </c>
      <c r="M62" s="10">
        <f t="shared" si="3"/>
        <v>6425.3950000000004</v>
      </c>
      <c r="N62" s="10">
        <v>2584.81</v>
      </c>
      <c r="O62" s="10">
        <v>3176.1790000000001</v>
      </c>
      <c r="P62" s="10">
        <f t="shared" si="1"/>
        <v>5760.9889999999996</v>
      </c>
      <c r="Q62" s="10">
        <v>385.524</v>
      </c>
      <c r="R62" s="10">
        <v>2530.4180000000001</v>
      </c>
      <c r="S62" s="10">
        <v>409.27699999999999</v>
      </c>
      <c r="T62" s="10">
        <v>232.60300000000001</v>
      </c>
      <c r="U62" s="10">
        <v>261.02100000000002</v>
      </c>
      <c r="V62" s="10">
        <v>740.62900000000002</v>
      </c>
      <c r="W62" s="10">
        <v>2021.4359999999999</v>
      </c>
      <c r="X62" s="10">
        <f t="shared" si="2"/>
        <v>6580.9080000000004</v>
      </c>
      <c r="Y62" s="10">
        <v>1849.287</v>
      </c>
      <c r="Z62" s="10">
        <v>100.90900000000001</v>
      </c>
      <c r="AA62" s="10">
        <v>516.89200000000005</v>
      </c>
      <c r="AB62" s="126">
        <v>88616.481599999999</v>
      </c>
      <c r="AC62" s="172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73">
        <f t="shared" si="4"/>
        <v>88616.481599999999</v>
      </c>
      <c r="BG62" s="14"/>
      <c r="BH62" s="174">
        <f t="shared" si="5"/>
        <v>31624.295999999998</v>
      </c>
      <c r="BI62" s="174">
        <f t="shared" si="6"/>
        <v>2345.5540000000001</v>
      </c>
      <c r="BJ62" s="174">
        <f t="shared" si="7"/>
        <v>1108.2660000000001</v>
      </c>
      <c r="BK62" s="174">
        <f t="shared" si="8"/>
        <v>617.35</v>
      </c>
      <c r="BL62" s="174">
        <f t="shared" si="9"/>
        <v>1642.921</v>
      </c>
      <c r="BM62" s="174">
        <f t="shared" si="10"/>
        <v>711.30399999999997</v>
      </c>
      <c r="BN62" s="174">
        <f t="shared" si="11"/>
        <v>0</v>
      </c>
      <c r="BO62" s="174">
        <f t="shared" si="12"/>
        <v>6425.3950000000004</v>
      </c>
      <c r="BP62" s="174">
        <f t="shared" si="13"/>
        <v>2584.81</v>
      </c>
      <c r="BQ62" s="174">
        <f t="shared" si="14"/>
        <v>3176.1790000000001</v>
      </c>
      <c r="BR62" s="174">
        <f t="shared" si="15"/>
        <v>5760.9889999999996</v>
      </c>
      <c r="BS62" s="174">
        <f t="shared" si="16"/>
        <v>385.524</v>
      </c>
      <c r="BT62" s="174">
        <f t="shared" si="17"/>
        <v>2530.4180000000001</v>
      </c>
      <c r="BU62" s="174">
        <f t="shared" si="18"/>
        <v>409.27699999999999</v>
      </c>
      <c r="BV62" s="174">
        <f t="shared" si="19"/>
        <v>232.60300000000001</v>
      </c>
      <c r="BW62" s="174">
        <f t="shared" si="20"/>
        <v>261.02100000000002</v>
      </c>
      <c r="BX62" s="174">
        <f t="shared" si="21"/>
        <v>740.62900000000002</v>
      </c>
      <c r="BY62" s="174">
        <f t="shared" si="22"/>
        <v>2021.4359999999999</v>
      </c>
      <c r="BZ62" s="174">
        <f t="shared" si="23"/>
        <v>6580.9080000000004</v>
      </c>
      <c r="CA62" s="174">
        <f t="shared" si="24"/>
        <v>1849.287</v>
      </c>
      <c r="CB62" s="174">
        <f t="shared" si="25"/>
        <v>100.90900000000001</v>
      </c>
      <c r="CC62" s="174">
        <f t="shared" si="26"/>
        <v>516.89200000000005</v>
      </c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</row>
    <row r="63" spans="1:209" s="6" customFormat="1" x14ac:dyDescent="0.2">
      <c r="A63" s="5">
        <v>38353</v>
      </c>
      <c r="B63" s="10">
        <v>23952.985000000001</v>
      </c>
      <c r="C63" s="10">
        <v>1960.6010000000001</v>
      </c>
      <c r="D63" s="10">
        <v>3945.6260000000002</v>
      </c>
      <c r="E63" s="10">
        <v>144.196</v>
      </c>
      <c r="F63" s="10">
        <f t="shared" si="0"/>
        <v>30003.407999999999</v>
      </c>
      <c r="G63" s="10">
        <v>2123.91</v>
      </c>
      <c r="H63" s="10">
        <v>1039.1320000000001</v>
      </c>
      <c r="I63" s="10">
        <v>564.35</v>
      </c>
      <c r="J63" s="10">
        <v>1514.242</v>
      </c>
      <c r="K63" s="10">
        <v>672.548</v>
      </c>
      <c r="L63" s="10">
        <v>0</v>
      </c>
      <c r="M63" s="10">
        <f t="shared" si="3"/>
        <v>5914.1819999999998</v>
      </c>
      <c r="N63" s="10">
        <v>2537.5909999999999</v>
      </c>
      <c r="O63" s="10">
        <v>2946.97</v>
      </c>
      <c r="P63" s="10">
        <f t="shared" si="1"/>
        <v>5484.5609999999997</v>
      </c>
      <c r="Q63" s="10">
        <v>354.09399999999999</v>
      </c>
      <c r="R63" s="10">
        <v>2452.4639999999999</v>
      </c>
      <c r="S63" s="10">
        <v>401.51900000000001</v>
      </c>
      <c r="T63" s="10">
        <v>198.65100000000001</v>
      </c>
      <c r="U63" s="10">
        <v>260.32600000000002</v>
      </c>
      <c r="V63" s="10">
        <v>777.22799999999995</v>
      </c>
      <c r="W63" s="10">
        <v>1955.4659999999999</v>
      </c>
      <c r="X63" s="10">
        <f t="shared" si="2"/>
        <v>6399.7479999999996</v>
      </c>
      <c r="Y63" s="10">
        <v>1838.653</v>
      </c>
      <c r="Z63" s="10">
        <v>103.52200000000001</v>
      </c>
      <c r="AA63" s="10">
        <v>528.37800000000004</v>
      </c>
      <c r="AB63" s="126">
        <v>85431.7984</v>
      </c>
      <c r="AC63" s="172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73">
        <f t="shared" si="4"/>
        <v>85431.7984</v>
      </c>
      <c r="BG63" s="14"/>
      <c r="BH63" s="174">
        <f t="shared" si="5"/>
        <v>30003.407999999999</v>
      </c>
      <c r="BI63" s="174">
        <f t="shared" si="6"/>
        <v>2123.91</v>
      </c>
      <c r="BJ63" s="174">
        <f t="shared" si="7"/>
        <v>1039.1320000000001</v>
      </c>
      <c r="BK63" s="174">
        <f t="shared" si="8"/>
        <v>564.35</v>
      </c>
      <c r="BL63" s="174">
        <f t="shared" si="9"/>
        <v>1514.242</v>
      </c>
      <c r="BM63" s="174">
        <f t="shared" si="10"/>
        <v>672.548</v>
      </c>
      <c r="BN63" s="174">
        <f t="shared" si="11"/>
        <v>0</v>
      </c>
      <c r="BO63" s="174">
        <f t="shared" si="12"/>
        <v>5914.1819999999998</v>
      </c>
      <c r="BP63" s="174">
        <f t="shared" si="13"/>
        <v>2537.5909999999999</v>
      </c>
      <c r="BQ63" s="174">
        <f t="shared" si="14"/>
        <v>2946.97</v>
      </c>
      <c r="BR63" s="174">
        <f t="shared" si="15"/>
        <v>5484.5609999999997</v>
      </c>
      <c r="BS63" s="174">
        <f t="shared" si="16"/>
        <v>354.09399999999999</v>
      </c>
      <c r="BT63" s="174">
        <f t="shared" si="17"/>
        <v>2452.4639999999999</v>
      </c>
      <c r="BU63" s="174">
        <f t="shared" si="18"/>
        <v>401.51900000000001</v>
      </c>
      <c r="BV63" s="174">
        <f t="shared" si="19"/>
        <v>198.65100000000001</v>
      </c>
      <c r="BW63" s="174">
        <f t="shared" si="20"/>
        <v>260.32600000000002</v>
      </c>
      <c r="BX63" s="174">
        <f t="shared" si="21"/>
        <v>777.22799999999995</v>
      </c>
      <c r="BY63" s="174">
        <f t="shared" si="22"/>
        <v>1955.4659999999999</v>
      </c>
      <c r="BZ63" s="174">
        <f t="shared" si="23"/>
        <v>6399.7479999999996</v>
      </c>
      <c r="CA63" s="174">
        <f t="shared" si="24"/>
        <v>1838.653</v>
      </c>
      <c r="CB63" s="174">
        <f t="shared" si="25"/>
        <v>103.52200000000001</v>
      </c>
      <c r="CC63" s="174">
        <f t="shared" si="26"/>
        <v>528.37800000000004</v>
      </c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</row>
    <row r="64" spans="1:209" s="6" customFormat="1" x14ac:dyDescent="0.2">
      <c r="A64" s="5">
        <v>38384</v>
      </c>
      <c r="B64" s="10">
        <v>22587.482</v>
      </c>
      <c r="C64" s="10">
        <v>1626.865</v>
      </c>
      <c r="D64" s="10">
        <v>3743.3310000000001</v>
      </c>
      <c r="E64" s="10">
        <v>135.86699999999999</v>
      </c>
      <c r="F64" s="10">
        <f t="shared" si="0"/>
        <v>28093.544999999998</v>
      </c>
      <c r="G64" s="10">
        <v>2291.7950000000001</v>
      </c>
      <c r="H64" s="10">
        <v>1019.658</v>
      </c>
      <c r="I64" s="10">
        <v>577.73199999999997</v>
      </c>
      <c r="J64" s="10">
        <v>1446.423</v>
      </c>
      <c r="K64" s="10">
        <v>629.26800000000003</v>
      </c>
      <c r="L64" s="10">
        <v>0</v>
      </c>
      <c r="M64" s="10">
        <f t="shared" si="3"/>
        <v>5964.8760000000002</v>
      </c>
      <c r="N64" s="10">
        <v>2342.0120000000002</v>
      </c>
      <c r="O64" s="10">
        <v>2501.866</v>
      </c>
      <c r="P64" s="10">
        <f t="shared" si="1"/>
        <v>4843.8780000000006</v>
      </c>
      <c r="Q64" s="10">
        <v>346.17200000000003</v>
      </c>
      <c r="R64" s="10">
        <v>2392.0259999999998</v>
      </c>
      <c r="S64" s="10">
        <v>400.66800000000001</v>
      </c>
      <c r="T64" s="10">
        <v>198.58500000000001</v>
      </c>
      <c r="U64" s="10">
        <v>230.95599999999999</v>
      </c>
      <c r="V64" s="10">
        <v>684.95399999999995</v>
      </c>
      <c r="W64" s="10">
        <v>1975.462</v>
      </c>
      <c r="X64" s="10">
        <f t="shared" si="2"/>
        <v>6228.8230000000003</v>
      </c>
      <c r="Y64" s="10">
        <v>1719.944</v>
      </c>
      <c r="Z64" s="10">
        <v>91.768000000000001</v>
      </c>
      <c r="AA64" s="10">
        <v>476.53699999999998</v>
      </c>
      <c r="AB64" s="126">
        <v>80980.765599999999</v>
      </c>
      <c r="AC64" s="172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73">
        <f t="shared" si="4"/>
        <v>80980.765599999999</v>
      </c>
      <c r="BG64" s="14"/>
      <c r="BH64" s="174">
        <f t="shared" si="5"/>
        <v>28093.544999999998</v>
      </c>
      <c r="BI64" s="174">
        <f t="shared" si="6"/>
        <v>2291.7950000000001</v>
      </c>
      <c r="BJ64" s="174">
        <f t="shared" si="7"/>
        <v>1019.658</v>
      </c>
      <c r="BK64" s="174">
        <f t="shared" si="8"/>
        <v>577.73199999999997</v>
      </c>
      <c r="BL64" s="174">
        <f t="shared" si="9"/>
        <v>1446.423</v>
      </c>
      <c r="BM64" s="174">
        <f t="shared" si="10"/>
        <v>629.26800000000003</v>
      </c>
      <c r="BN64" s="174">
        <f t="shared" si="11"/>
        <v>0</v>
      </c>
      <c r="BO64" s="174">
        <f t="shared" si="12"/>
        <v>5964.8760000000002</v>
      </c>
      <c r="BP64" s="174">
        <f t="shared" si="13"/>
        <v>2342.0120000000002</v>
      </c>
      <c r="BQ64" s="174">
        <f t="shared" si="14"/>
        <v>2501.866</v>
      </c>
      <c r="BR64" s="174">
        <f t="shared" si="15"/>
        <v>4843.8780000000006</v>
      </c>
      <c r="BS64" s="174">
        <f t="shared" si="16"/>
        <v>346.17200000000003</v>
      </c>
      <c r="BT64" s="174">
        <f t="shared" si="17"/>
        <v>2392.0259999999998</v>
      </c>
      <c r="BU64" s="174">
        <f t="shared" si="18"/>
        <v>400.66800000000001</v>
      </c>
      <c r="BV64" s="174">
        <f t="shared" si="19"/>
        <v>198.58500000000001</v>
      </c>
      <c r="BW64" s="174">
        <f t="shared" si="20"/>
        <v>230.95599999999999</v>
      </c>
      <c r="BX64" s="174">
        <f t="shared" si="21"/>
        <v>684.95399999999995</v>
      </c>
      <c r="BY64" s="174">
        <f t="shared" si="22"/>
        <v>1975.462</v>
      </c>
      <c r="BZ64" s="174">
        <f t="shared" si="23"/>
        <v>6228.8230000000003</v>
      </c>
      <c r="CA64" s="174">
        <f t="shared" si="24"/>
        <v>1719.944</v>
      </c>
      <c r="CB64" s="174">
        <f t="shared" si="25"/>
        <v>91.768000000000001</v>
      </c>
      <c r="CC64" s="174">
        <f t="shared" si="26"/>
        <v>476.53699999999998</v>
      </c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</row>
    <row r="65" spans="1:209" s="6" customFormat="1" x14ac:dyDescent="0.2">
      <c r="A65" s="5">
        <v>38412</v>
      </c>
      <c r="B65" s="10">
        <v>25105.91</v>
      </c>
      <c r="C65" s="10">
        <v>1774.0930000000001</v>
      </c>
      <c r="D65" s="10">
        <v>4434.5540000000001</v>
      </c>
      <c r="E65" s="10">
        <v>155.393</v>
      </c>
      <c r="F65" s="10">
        <f t="shared" si="0"/>
        <v>31469.95</v>
      </c>
      <c r="G65" s="10">
        <v>2697.375</v>
      </c>
      <c r="H65" s="10">
        <v>1200.903</v>
      </c>
      <c r="I65" s="10">
        <v>676.79499999999996</v>
      </c>
      <c r="J65" s="10">
        <v>1734.567</v>
      </c>
      <c r="K65" s="10">
        <v>687.81500000000005</v>
      </c>
      <c r="L65" s="10">
        <v>0</v>
      </c>
      <c r="M65" s="10">
        <f t="shared" si="3"/>
        <v>6997.4549999999999</v>
      </c>
      <c r="N65" s="10">
        <v>2723.2649999999999</v>
      </c>
      <c r="O65" s="10">
        <v>2995.145</v>
      </c>
      <c r="P65" s="10">
        <f t="shared" si="1"/>
        <v>5718.41</v>
      </c>
      <c r="Q65" s="10">
        <v>380.38600000000002</v>
      </c>
      <c r="R65" s="10">
        <v>2524.14</v>
      </c>
      <c r="S65" s="10">
        <v>413.29300000000001</v>
      </c>
      <c r="T65" s="10">
        <v>196.60900000000001</v>
      </c>
      <c r="U65" s="10">
        <v>267.72000000000003</v>
      </c>
      <c r="V65" s="10">
        <v>806.85799999999995</v>
      </c>
      <c r="W65" s="10">
        <v>2171.752</v>
      </c>
      <c r="X65" s="10">
        <f t="shared" si="2"/>
        <v>6760.7579999999998</v>
      </c>
      <c r="Y65" s="10">
        <v>1870.3389999999999</v>
      </c>
      <c r="Z65" s="10">
        <v>96.212999999999994</v>
      </c>
      <c r="AA65" s="10">
        <v>487.21300000000002</v>
      </c>
      <c r="AB65" s="126">
        <v>89804.798400000014</v>
      </c>
      <c r="AC65" s="172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73">
        <f t="shared" si="4"/>
        <v>89804.798400000014</v>
      </c>
      <c r="BG65" s="14"/>
      <c r="BH65" s="174">
        <f t="shared" si="5"/>
        <v>31469.95</v>
      </c>
      <c r="BI65" s="174">
        <f t="shared" si="6"/>
        <v>2697.375</v>
      </c>
      <c r="BJ65" s="174">
        <f t="shared" si="7"/>
        <v>1200.903</v>
      </c>
      <c r="BK65" s="174">
        <f t="shared" si="8"/>
        <v>676.79499999999996</v>
      </c>
      <c r="BL65" s="174">
        <f t="shared" si="9"/>
        <v>1734.567</v>
      </c>
      <c r="BM65" s="174">
        <f t="shared" si="10"/>
        <v>687.81500000000005</v>
      </c>
      <c r="BN65" s="174">
        <f t="shared" si="11"/>
        <v>0</v>
      </c>
      <c r="BO65" s="174">
        <f t="shared" si="12"/>
        <v>6997.4549999999999</v>
      </c>
      <c r="BP65" s="174">
        <f t="shared" si="13"/>
        <v>2723.2649999999999</v>
      </c>
      <c r="BQ65" s="174">
        <f t="shared" si="14"/>
        <v>2995.145</v>
      </c>
      <c r="BR65" s="174">
        <f t="shared" si="15"/>
        <v>5718.41</v>
      </c>
      <c r="BS65" s="174">
        <f t="shared" si="16"/>
        <v>380.38600000000002</v>
      </c>
      <c r="BT65" s="174">
        <f t="shared" si="17"/>
        <v>2524.14</v>
      </c>
      <c r="BU65" s="174">
        <f t="shared" si="18"/>
        <v>413.29300000000001</v>
      </c>
      <c r="BV65" s="174">
        <f t="shared" si="19"/>
        <v>196.60900000000001</v>
      </c>
      <c r="BW65" s="174">
        <f t="shared" si="20"/>
        <v>267.72000000000003</v>
      </c>
      <c r="BX65" s="174">
        <f t="shared" si="21"/>
        <v>806.85799999999995</v>
      </c>
      <c r="BY65" s="174">
        <f t="shared" si="22"/>
        <v>2171.752</v>
      </c>
      <c r="BZ65" s="174">
        <f t="shared" si="23"/>
        <v>6760.7579999999998</v>
      </c>
      <c r="CA65" s="174">
        <f t="shared" si="24"/>
        <v>1870.3389999999999</v>
      </c>
      <c r="CB65" s="174">
        <f t="shared" si="25"/>
        <v>96.212999999999994</v>
      </c>
      <c r="CC65" s="174">
        <f t="shared" si="26"/>
        <v>487.21300000000002</v>
      </c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</row>
    <row r="66" spans="1:209" s="6" customFormat="1" x14ac:dyDescent="0.2">
      <c r="A66" s="5">
        <v>38443</v>
      </c>
      <c r="B66" s="10">
        <v>22806.848999999998</v>
      </c>
      <c r="C66" s="10">
        <v>1622.2070000000001</v>
      </c>
      <c r="D66" s="10">
        <v>4399.7730000000001</v>
      </c>
      <c r="E66" s="10">
        <v>159.78200000000001</v>
      </c>
      <c r="F66" s="10">
        <f t="shared" si="0"/>
        <v>28988.610999999997</v>
      </c>
      <c r="G66" s="10">
        <v>2453.7629999999999</v>
      </c>
      <c r="H66" s="10">
        <v>1203.3530000000001</v>
      </c>
      <c r="I66" s="10">
        <v>670.91800000000001</v>
      </c>
      <c r="J66" s="10">
        <v>1647.19</v>
      </c>
      <c r="K66" s="10">
        <v>626.58600000000001</v>
      </c>
      <c r="L66" s="10">
        <v>0</v>
      </c>
      <c r="M66" s="10">
        <f t="shared" si="3"/>
        <v>6601.81</v>
      </c>
      <c r="N66" s="10">
        <v>2550.5349999999999</v>
      </c>
      <c r="O66" s="10">
        <v>2571.2820000000002</v>
      </c>
      <c r="P66" s="10">
        <f t="shared" si="1"/>
        <v>5121.817</v>
      </c>
      <c r="Q66" s="10">
        <v>290.87799999999999</v>
      </c>
      <c r="R66" s="10">
        <v>2401.585</v>
      </c>
      <c r="S66" s="10">
        <v>346.39499999999998</v>
      </c>
      <c r="T66" s="10">
        <v>188.01300000000001</v>
      </c>
      <c r="U66" s="10">
        <v>233.548</v>
      </c>
      <c r="V66" s="10">
        <v>743.53800000000001</v>
      </c>
      <c r="W66" s="10">
        <v>2089.65</v>
      </c>
      <c r="X66" s="10">
        <f t="shared" si="2"/>
        <v>6293.607</v>
      </c>
      <c r="Y66" s="10">
        <v>1725.93</v>
      </c>
      <c r="Z66" s="10">
        <v>93.531000000000006</v>
      </c>
      <c r="AA66" s="10">
        <v>511.762</v>
      </c>
      <c r="AB66" s="126">
        <v>83182.986599999989</v>
      </c>
      <c r="AC66" s="172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73">
        <f t="shared" si="4"/>
        <v>83182.986599999989</v>
      </c>
      <c r="BG66" s="14"/>
      <c r="BH66" s="174">
        <f t="shared" si="5"/>
        <v>28988.610999999997</v>
      </c>
      <c r="BI66" s="174">
        <f t="shared" si="6"/>
        <v>2453.7629999999999</v>
      </c>
      <c r="BJ66" s="174">
        <f t="shared" si="7"/>
        <v>1203.3530000000001</v>
      </c>
      <c r="BK66" s="174">
        <f t="shared" si="8"/>
        <v>670.91800000000001</v>
      </c>
      <c r="BL66" s="174">
        <f t="shared" si="9"/>
        <v>1647.19</v>
      </c>
      <c r="BM66" s="174">
        <f t="shared" si="10"/>
        <v>626.58600000000001</v>
      </c>
      <c r="BN66" s="174">
        <f t="shared" si="11"/>
        <v>0</v>
      </c>
      <c r="BO66" s="174">
        <f t="shared" si="12"/>
        <v>6601.81</v>
      </c>
      <c r="BP66" s="174">
        <f t="shared" si="13"/>
        <v>2550.5349999999999</v>
      </c>
      <c r="BQ66" s="174">
        <f t="shared" si="14"/>
        <v>2571.2820000000002</v>
      </c>
      <c r="BR66" s="174">
        <f t="shared" si="15"/>
        <v>5121.817</v>
      </c>
      <c r="BS66" s="174">
        <f t="shared" si="16"/>
        <v>290.87799999999999</v>
      </c>
      <c r="BT66" s="174">
        <f t="shared" si="17"/>
        <v>2401.585</v>
      </c>
      <c r="BU66" s="174">
        <f t="shared" si="18"/>
        <v>346.39499999999998</v>
      </c>
      <c r="BV66" s="174">
        <f t="shared" si="19"/>
        <v>188.01300000000001</v>
      </c>
      <c r="BW66" s="174">
        <f t="shared" si="20"/>
        <v>233.548</v>
      </c>
      <c r="BX66" s="174">
        <f t="shared" si="21"/>
        <v>743.53800000000001</v>
      </c>
      <c r="BY66" s="174">
        <f t="shared" si="22"/>
        <v>2089.65</v>
      </c>
      <c r="BZ66" s="174">
        <f t="shared" si="23"/>
        <v>6293.607</v>
      </c>
      <c r="CA66" s="174">
        <f t="shared" si="24"/>
        <v>1725.93</v>
      </c>
      <c r="CB66" s="174">
        <f t="shared" si="25"/>
        <v>93.531000000000006</v>
      </c>
      <c r="CC66" s="174">
        <f t="shared" si="26"/>
        <v>511.762</v>
      </c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</row>
    <row r="67" spans="1:209" s="6" customFormat="1" x14ac:dyDescent="0.2">
      <c r="A67" s="5">
        <v>38473</v>
      </c>
      <c r="B67" s="10">
        <v>25159.091</v>
      </c>
      <c r="C67" s="10">
        <v>1706.441</v>
      </c>
      <c r="D67" s="10">
        <v>4923.2690000000002</v>
      </c>
      <c r="E67" s="10">
        <v>168.22300000000001</v>
      </c>
      <c r="F67" s="10">
        <f t="shared" ref="F67:F122" si="27">SUM(B67:E67)</f>
        <v>31957.024000000001</v>
      </c>
      <c r="G67" s="10">
        <v>2894.9650000000001</v>
      </c>
      <c r="H67" s="10">
        <v>1357.7950000000001</v>
      </c>
      <c r="I67" s="10">
        <v>726.97199999999998</v>
      </c>
      <c r="J67" s="10">
        <v>1751.886</v>
      </c>
      <c r="K67" s="10">
        <v>771.07100000000003</v>
      </c>
      <c r="L67" s="10">
        <v>0</v>
      </c>
      <c r="M67" s="10">
        <f t="shared" ref="M67:M98" si="28">SUM(G67:L67)</f>
        <v>7502.6890000000003</v>
      </c>
      <c r="N67" s="10">
        <v>2654.453</v>
      </c>
      <c r="O67" s="10">
        <v>2997.9639999999999</v>
      </c>
      <c r="P67" s="10">
        <f t="shared" ref="P67:P98" si="29">SUM(N67:O67)</f>
        <v>5652.4169999999995</v>
      </c>
      <c r="Q67" s="10">
        <v>412.81</v>
      </c>
      <c r="R67" s="10">
        <v>2921.7649999999999</v>
      </c>
      <c r="S67" s="10">
        <v>564.94000000000005</v>
      </c>
      <c r="T67" s="10">
        <v>215.64699999999999</v>
      </c>
      <c r="U67" s="10">
        <v>281.22399999999999</v>
      </c>
      <c r="V67" s="10">
        <v>917.67700000000002</v>
      </c>
      <c r="W67" s="10">
        <v>2280.7669999999998</v>
      </c>
      <c r="X67" s="10">
        <f t="shared" ref="X67:X98" si="30">SUM(Q67:W67)</f>
        <v>7594.83</v>
      </c>
      <c r="Y67" s="10">
        <v>2001.8130000000001</v>
      </c>
      <c r="Z67" s="10">
        <v>106.62</v>
      </c>
      <c r="AA67" s="10">
        <v>461.55099999999999</v>
      </c>
      <c r="AB67" s="126">
        <v>95298.13880000003</v>
      </c>
      <c r="AC67" s="172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73">
        <f t="shared" si="4"/>
        <v>95298.13880000003</v>
      </c>
      <c r="BG67" s="14"/>
      <c r="BH67" s="174">
        <f t="shared" si="5"/>
        <v>31957.024000000001</v>
      </c>
      <c r="BI67" s="174">
        <f t="shared" si="6"/>
        <v>2894.9650000000001</v>
      </c>
      <c r="BJ67" s="174">
        <f t="shared" si="7"/>
        <v>1357.7950000000001</v>
      </c>
      <c r="BK67" s="174">
        <f t="shared" si="8"/>
        <v>726.97199999999998</v>
      </c>
      <c r="BL67" s="174">
        <f t="shared" si="9"/>
        <v>1751.886</v>
      </c>
      <c r="BM67" s="174">
        <f t="shared" si="10"/>
        <v>771.07100000000003</v>
      </c>
      <c r="BN67" s="174">
        <f t="shared" si="11"/>
        <v>0</v>
      </c>
      <c r="BO67" s="174">
        <f t="shared" si="12"/>
        <v>7502.6890000000003</v>
      </c>
      <c r="BP67" s="174">
        <f t="shared" si="13"/>
        <v>2654.453</v>
      </c>
      <c r="BQ67" s="174">
        <f t="shared" si="14"/>
        <v>2997.9639999999999</v>
      </c>
      <c r="BR67" s="174">
        <f t="shared" si="15"/>
        <v>5652.4169999999995</v>
      </c>
      <c r="BS67" s="174">
        <f t="shared" si="16"/>
        <v>412.81</v>
      </c>
      <c r="BT67" s="174">
        <f t="shared" si="17"/>
        <v>2921.7649999999999</v>
      </c>
      <c r="BU67" s="174">
        <f t="shared" si="18"/>
        <v>564.94000000000005</v>
      </c>
      <c r="BV67" s="174">
        <f t="shared" si="19"/>
        <v>215.64699999999999</v>
      </c>
      <c r="BW67" s="174">
        <f t="shared" si="20"/>
        <v>281.22399999999999</v>
      </c>
      <c r="BX67" s="174">
        <f t="shared" si="21"/>
        <v>917.67700000000002</v>
      </c>
      <c r="BY67" s="174">
        <f t="shared" si="22"/>
        <v>2280.7669999999998</v>
      </c>
      <c r="BZ67" s="174">
        <f t="shared" si="23"/>
        <v>7594.83</v>
      </c>
      <c r="CA67" s="174">
        <f t="shared" si="24"/>
        <v>2001.8130000000001</v>
      </c>
      <c r="CB67" s="174">
        <f t="shared" si="25"/>
        <v>106.62</v>
      </c>
      <c r="CC67" s="174">
        <f t="shared" si="26"/>
        <v>461.55099999999999</v>
      </c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</row>
    <row r="68" spans="1:209" s="6" customFormat="1" x14ac:dyDescent="0.2">
      <c r="A68" s="5">
        <v>38504</v>
      </c>
      <c r="B68" s="10">
        <v>24739.296999999999</v>
      </c>
      <c r="C68" s="10">
        <v>1729.0709999999999</v>
      </c>
      <c r="D68" s="10">
        <v>5139.13</v>
      </c>
      <c r="E68" s="10">
        <v>163.941</v>
      </c>
      <c r="F68" s="10">
        <f t="shared" si="27"/>
        <v>31771.438999999998</v>
      </c>
      <c r="G68" s="10">
        <v>2933.9479999999999</v>
      </c>
      <c r="H68" s="10">
        <v>1343.663</v>
      </c>
      <c r="I68" s="10">
        <v>764.10900000000004</v>
      </c>
      <c r="J68" s="10">
        <v>1852.1289999999999</v>
      </c>
      <c r="K68" s="10">
        <v>864.33399999999995</v>
      </c>
      <c r="L68" s="10">
        <v>0</v>
      </c>
      <c r="M68" s="10">
        <f t="shared" si="28"/>
        <v>7758.183</v>
      </c>
      <c r="N68" s="10">
        <v>2466.828</v>
      </c>
      <c r="O68" s="10">
        <v>2819.1930000000002</v>
      </c>
      <c r="P68" s="10">
        <f t="shared" si="29"/>
        <v>5286.0210000000006</v>
      </c>
      <c r="Q68" s="10">
        <v>406.88299999999998</v>
      </c>
      <c r="R68" s="10">
        <v>3180.1089999999999</v>
      </c>
      <c r="S68" s="10">
        <v>682.43299999999999</v>
      </c>
      <c r="T68" s="10">
        <v>228.804</v>
      </c>
      <c r="U68" s="10">
        <v>293.67599999999999</v>
      </c>
      <c r="V68" s="10">
        <v>980.83399999999995</v>
      </c>
      <c r="W68" s="10">
        <v>2181.84</v>
      </c>
      <c r="X68" s="10">
        <f t="shared" si="30"/>
        <v>7954.5789999999997</v>
      </c>
      <c r="Y68" s="10">
        <v>1914.3489999999999</v>
      </c>
      <c r="Z68" s="10">
        <v>92.715999999999994</v>
      </c>
      <c r="AA68" s="10">
        <v>477.75099999999998</v>
      </c>
      <c r="AB68" s="126">
        <v>95557.495800000004</v>
      </c>
      <c r="AC68" s="172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73">
        <f t="shared" si="4"/>
        <v>95557.495800000004</v>
      </c>
      <c r="BG68" s="14"/>
      <c r="BH68" s="174">
        <f t="shared" si="5"/>
        <v>31771.438999999998</v>
      </c>
      <c r="BI68" s="174">
        <f t="shared" si="6"/>
        <v>2933.9479999999999</v>
      </c>
      <c r="BJ68" s="174">
        <f t="shared" si="7"/>
        <v>1343.663</v>
      </c>
      <c r="BK68" s="174">
        <f t="shared" si="8"/>
        <v>764.10900000000004</v>
      </c>
      <c r="BL68" s="174">
        <f t="shared" si="9"/>
        <v>1852.1289999999999</v>
      </c>
      <c r="BM68" s="174">
        <f t="shared" si="10"/>
        <v>864.33399999999995</v>
      </c>
      <c r="BN68" s="174">
        <f t="shared" si="11"/>
        <v>0</v>
      </c>
      <c r="BO68" s="174">
        <f t="shared" si="12"/>
        <v>7758.183</v>
      </c>
      <c r="BP68" s="174">
        <f t="shared" si="13"/>
        <v>2466.828</v>
      </c>
      <c r="BQ68" s="174">
        <f t="shared" si="14"/>
        <v>2819.1930000000002</v>
      </c>
      <c r="BR68" s="174">
        <f t="shared" si="15"/>
        <v>5286.0210000000006</v>
      </c>
      <c r="BS68" s="174">
        <f t="shared" si="16"/>
        <v>406.88299999999998</v>
      </c>
      <c r="BT68" s="174">
        <f t="shared" si="17"/>
        <v>3180.1089999999999</v>
      </c>
      <c r="BU68" s="174">
        <f t="shared" si="18"/>
        <v>682.43299999999999</v>
      </c>
      <c r="BV68" s="174">
        <f t="shared" si="19"/>
        <v>228.804</v>
      </c>
      <c r="BW68" s="174">
        <f t="shared" si="20"/>
        <v>293.67599999999999</v>
      </c>
      <c r="BX68" s="174">
        <f t="shared" si="21"/>
        <v>980.83399999999995</v>
      </c>
      <c r="BY68" s="174">
        <f t="shared" si="22"/>
        <v>2181.84</v>
      </c>
      <c r="BZ68" s="174">
        <f t="shared" si="23"/>
        <v>7954.5789999999997</v>
      </c>
      <c r="CA68" s="174">
        <f t="shared" si="24"/>
        <v>1914.3489999999999</v>
      </c>
      <c r="CB68" s="174">
        <f t="shared" si="25"/>
        <v>92.715999999999994</v>
      </c>
      <c r="CC68" s="174">
        <f t="shared" si="26"/>
        <v>477.75099999999998</v>
      </c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</row>
    <row r="69" spans="1:209" s="6" customFormat="1" x14ac:dyDescent="0.2">
      <c r="A69" s="5">
        <v>38534</v>
      </c>
      <c r="B69" s="10">
        <v>24854.625</v>
      </c>
      <c r="C69" s="10">
        <v>1549.6030000000001</v>
      </c>
      <c r="D69" s="10">
        <v>5748.384</v>
      </c>
      <c r="E69" s="10">
        <v>248.399</v>
      </c>
      <c r="F69" s="10">
        <f t="shared" si="27"/>
        <v>32401.011000000002</v>
      </c>
      <c r="G69" s="10">
        <v>2906.279</v>
      </c>
      <c r="H69" s="10">
        <v>1378.1610000000001</v>
      </c>
      <c r="I69" s="10">
        <v>767.34199999999998</v>
      </c>
      <c r="J69" s="10">
        <v>1685.173</v>
      </c>
      <c r="K69" s="10">
        <v>618.78</v>
      </c>
      <c r="L69" s="10">
        <v>0</v>
      </c>
      <c r="M69" s="10">
        <f t="shared" si="28"/>
        <v>7355.7349999999997</v>
      </c>
      <c r="N69" s="10">
        <v>2589.8429999999998</v>
      </c>
      <c r="O69" s="10">
        <v>3110.3389999999999</v>
      </c>
      <c r="P69" s="10">
        <f t="shared" si="29"/>
        <v>5700.1819999999998</v>
      </c>
      <c r="Q69" s="10">
        <v>328.06599999999997</v>
      </c>
      <c r="R69" s="10">
        <v>2610.6979999999999</v>
      </c>
      <c r="S69" s="10">
        <v>397.62799999999999</v>
      </c>
      <c r="T69" s="10">
        <v>204.90199999999999</v>
      </c>
      <c r="U69" s="10">
        <v>259.98</v>
      </c>
      <c r="V69" s="10">
        <v>866.82100000000003</v>
      </c>
      <c r="W69" s="10">
        <v>2182.828</v>
      </c>
      <c r="X69" s="10">
        <f t="shared" si="30"/>
        <v>6850.9230000000007</v>
      </c>
      <c r="Y69" s="10">
        <v>1781.133</v>
      </c>
      <c r="Z69" s="10">
        <v>89.191000000000003</v>
      </c>
      <c r="AA69" s="10">
        <v>447.83100000000002</v>
      </c>
      <c r="AB69" s="126">
        <v>90499.631799999988</v>
      </c>
      <c r="AC69" s="172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73">
        <f t="shared" si="4"/>
        <v>90499.631799999988</v>
      </c>
      <c r="BG69" s="14"/>
      <c r="BH69" s="174">
        <f t="shared" si="5"/>
        <v>32401.011000000002</v>
      </c>
      <c r="BI69" s="174">
        <f t="shared" si="6"/>
        <v>2906.279</v>
      </c>
      <c r="BJ69" s="174">
        <f t="shared" si="7"/>
        <v>1378.1610000000001</v>
      </c>
      <c r="BK69" s="174">
        <f t="shared" si="8"/>
        <v>767.34199999999998</v>
      </c>
      <c r="BL69" s="174">
        <f t="shared" si="9"/>
        <v>1685.173</v>
      </c>
      <c r="BM69" s="174">
        <f t="shared" si="10"/>
        <v>618.78</v>
      </c>
      <c r="BN69" s="174">
        <f t="shared" si="11"/>
        <v>0</v>
      </c>
      <c r="BO69" s="174">
        <f t="shared" si="12"/>
        <v>7355.7349999999997</v>
      </c>
      <c r="BP69" s="174">
        <f t="shared" si="13"/>
        <v>2589.8429999999998</v>
      </c>
      <c r="BQ69" s="174">
        <f t="shared" si="14"/>
        <v>3110.3389999999999</v>
      </c>
      <c r="BR69" s="174">
        <f t="shared" si="15"/>
        <v>5700.1819999999998</v>
      </c>
      <c r="BS69" s="174">
        <f t="shared" si="16"/>
        <v>328.06599999999997</v>
      </c>
      <c r="BT69" s="174">
        <f t="shared" si="17"/>
        <v>2610.6979999999999</v>
      </c>
      <c r="BU69" s="174">
        <f t="shared" si="18"/>
        <v>397.62799999999999</v>
      </c>
      <c r="BV69" s="174">
        <f t="shared" si="19"/>
        <v>204.90199999999999</v>
      </c>
      <c r="BW69" s="174">
        <f t="shared" si="20"/>
        <v>259.98</v>
      </c>
      <c r="BX69" s="174">
        <f t="shared" si="21"/>
        <v>866.82100000000003</v>
      </c>
      <c r="BY69" s="174">
        <f t="shared" si="22"/>
        <v>2182.828</v>
      </c>
      <c r="BZ69" s="174">
        <f t="shared" si="23"/>
        <v>6850.9230000000007</v>
      </c>
      <c r="CA69" s="174">
        <f t="shared" si="24"/>
        <v>1781.133</v>
      </c>
      <c r="CB69" s="174">
        <f t="shared" si="25"/>
        <v>89.191000000000003</v>
      </c>
      <c r="CC69" s="174">
        <f t="shared" si="26"/>
        <v>447.83100000000002</v>
      </c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</row>
    <row r="70" spans="1:209" s="6" customFormat="1" x14ac:dyDescent="0.2">
      <c r="A70" s="5">
        <v>38565</v>
      </c>
      <c r="B70" s="10">
        <v>25989.821</v>
      </c>
      <c r="C70" s="10">
        <v>1854.2349999999999</v>
      </c>
      <c r="D70" s="10">
        <v>6493.1989999999996</v>
      </c>
      <c r="E70" s="10">
        <v>334.01799999999997</v>
      </c>
      <c r="F70" s="10">
        <f t="shared" si="27"/>
        <v>34671.272999999994</v>
      </c>
      <c r="G70" s="10">
        <v>3134.2559999999999</v>
      </c>
      <c r="H70" s="10">
        <v>1461.2570000000001</v>
      </c>
      <c r="I70" s="10">
        <v>839.572</v>
      </c>
      <c r="J70" s="10">
        <v>1811.001</v>
      </c>
      <c r="K70" s="10">
        <v>675.81500000000005</v>
      </c>
      <c r="L70" s="10">
        <v>0</v>
      </c>
      <c r="M70" s="10">
        <f t="shared" si="28"/>
        <v>7921.9009999999998</v>
      </c>
      <c r="N70" s="10">
        <v>2811.0680000000002</v>
      </c>
      <c r="O70" s="10">
        <v>3380.6469999999999</v>
      </c>
      <c r="P70" s="10">
        <f t="shared" si="29"/>
        <v>6191.7150000000001</v>
      </c>
      <c r="Q70" s="10">
        <v>356.68200000000002</v>
      </c>
      <c r="R70" s="10">
        <v>2715.5819999999999</v>
      </c>
      <c r="S70" s="10">
        <v>443.53699999999998</v>
      </c>
      <c r="T70" s="10">
        <v>230.40899999999999</v>
      </c>
      <c r="U70" s="10">
        <v>270.572</v>
      </c>
      <c r="V70" s="10">
        <v>935.14499999999998</v>
      </c>
      <c r="W70" s="10">
        <v>2226.0909999999999</v>
      </c>
      <c r="X70" s="10">
        <f t="shared" si="30"/>
        <v>7178.018</v>
      </c>
      <c r="Y70" s="10">
        <v>2031.817</v>
      </c>
      <c r="Z70" s="10">
        <v>103.907</v>
      </c>
      <c r="AA70" s="10">
        <v>482.57900000000001</v>
      </c>
      <c r="AB70" s="126">
        <v>97587.119200000001</v>
      </c>
      <c r="AC70" s="172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73">
        <f t="shared" ref="BF70:BF133" si="31">SUMPRODUCT($BH$4:$CC$4,BH70:CC70)</f>
        <v>97587.119200000001</v>
      </c>
      <c r="BG70" s="14"/>
      <c r="BH70" s="174">
        <f t="shared" ref="BH70:BH133" si="32">F70</f>
        <v>34671.272999999994</v>
      </c>
      <c r="BI70" s="174">
        <f t="shared" ref="BI70:BI133" si="33">G70</f>
        <v>3134.2559999999999</v>
      </c>
      <c r="BJ70" s="174">
        <f t="shared" ref="BJ70:BJ133" si="34">H70</f>
        <v>1461.2570000000001</v>
      </c>
      <c r="BK70" s="174">
        <f t="shared" ref="BK70:BK133" si="35">I70</f>
        <v>839.572</v>
      </c>
      <c r="BL70" s="174">
        <f t="shared" ref="BL70:BL133" si="36">J70</f>
        <v>1811.001</v>
      </c>
      <c r="BM70" s="174">
        <f t="shared" ref="BM70:BM133" si="37">K70</f>
        <v>675.81500000000005</v>
      </c>
      <c r="BN70" s="174">
        <f t="shared" ref="BN70:BN133" si="38">L70</f>
        <v>0</v>
      </c>
      <c r="BO70" s="174">
        <f t="shared" ref="BO70:BO133" si="39">M70</f>
        <v>7921.9009999999998</v>
      </c>
      <c r="BP70" s="174">
        <f t="shared" ref="BP70:BP133" si="40">N70</f>
        <v>2811.0680000000002</v>
      </c>
      <c r="BQ70" s="174">
        <f t="shared" ref="BQ70:BQ133" si="41">O70</f>
        <v>3380.6469999999999</v>
      </c>
      <c r="BR70" s="174">
        <f t="shared" ref="BR70:BR133" si="42">P70</f>
        <v>6191.7150000000001</v>
      </c>
      <c r="BS70" s="174">
        <f t="shared" ref="BS70:BS133" si="43">Q70</f>
        <v>356.68200000000002</v>
      </c>
      <c r="BT70" s="174">
        <f t="shared" ref="BT70:BT133" si="44">R70</f>
        <v>2715.5819999999999</v>
      </c>
      <c r="BU70" s="174">
        <f t="shared" ref="BU70:BU133" si="45">S70</f>
        <v>443.53699999999998</v>
      </c>
      <c r="BV70" s="174">
        <f t="shared" ref="BV70:BV133" si="46">T70</f>
        <v>230.40899999999999</v>
      </c>
      <c r="BW70" s="174">
        <f t="shared" ref="BW70:BW133" si="47">U70</f>
        <v>270.572</v>
      </c>
      <c r="BX70" s="174">
        <f t="shared" ref="BX70:BX133" si="48">V70</f>
        <v>935.14499999999998</v>
      </c>
      <c r="BY70" s="174">
        <f t="shared" ref="BY70:BY133" si="49">W70</f>
        <v>2226.0909999999999</v>
      </c>
      <c r="BZ70" s="174">
        <f t="shared" ref="BZ70:BZ133" si="50">X70</f>
        <v>7178.018</v>
      </c>
      <c r="CA70" s="174">
        <f t="shared" ref="CA70:CA133" si="51">Y70</f>
        <v>2031.817</v>
      </c>
      <c r="CB70" s="174">
        <f t="shared" ref="CB70:CB133" si="52">Z70</f>
        <v>103.907</v>
      </c>
      <c r="CC70" s="174">
        <f t="shared" ref="CC70:CC133" si="53">AA70</f>
        <v>482.57900000000001</v>
      </c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</row>
    <row r="71" spans="1:209" s="6" customFormat="1" x14ac:dyDescent="0.2">
      <c r="A71" s="5">
        <v>38596</v>
      </c>
      <c r="B71" s="10">
        <v>25943.64</v>
      </c>
      <c r="C71" s="10">
        <v>1814.127</v>
      </c>
      <c r="D71" s="10">
        <v>6763.4160000000002</v>
      </c>
      <c r="E71" s="10">
        <v>122.29300000000001</v>
      </c>
      <c r="F71" s="10">
        <f t="shared" si="27"/>
        <v>34643.475999999995</v>
      </c>
      <c r="G71" s="10">
        <v>3085.2429999999999</v>
      </c>
      <c r="H71" s="10">
        <v>1435.7650000000001</v>
      </c>
      <c r="I71" s="10">
        <v>811.44100000000003</v>
      </c>
      <c r="J71" s="10">
        <v>1770.1890000000001</v>
      </c>
      <c r="K71" s="10">
        <v>668.58100000000002</v>
      </c>
      <c r="L71" s="10">
        <v>0</v>
      </c>
      <c r="M71" s="10">
        <f t="shared" si="28"/>
        <v>7771.2190000000001</v>
      </c>
      <c r="N71" s="10">
        <v>2625.9679999999998</v>
      </c>
      <c r="O71" s="10">
        <v>3386.5039999999999</v>
      </c>
      <c r="P71" s="10">
        <f t="shared" si="29"/>
        <v>6012.4719999999998</v>
      </c>
      <c r="Q71" s="10">
        <v>354.28399999999999</v>
      </c>
      <c r="R71" s="10">
        <v>2694.55</v>
      </c>
      <c r="S71" s="10">
        <v>444.09199999999998</v>
      </c>
      <c r="T71" s="10">
        <v>235.536</v>
      </c>
      <c r="U71" s="10">
        <v>282.72699999999998</v>
      </c>
      <c r="V71" s="10">
        <v>830.93899999999996</v>
      </c>
      <c r="W71" s="10">
        <v>2278.7080000000001</v>
      </c>
      <c r="X71" s="10">
        <f t="shared" si="30"/>
        <v>7120.8360000000011</v>
      </c>
      <c r="Y71" s="10">
        <v>1949.19</v>
      </c>
      <c r="Z71" s="10">
        <v>119.526</v>
      </c>
      <c r="AA71" s="10">
        <v>514.95299999999997</v>
      </c>
      <c r="AB71" s="126">
        <v>96455.870399999985</v>
      </c>
      <c r="AC71" s="172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73">
        <f t="shared" si="31"/>
        <v>96455.870399999985</v>
      </c>
      <c r="BG71" s="14"/>
      <c r="BH71" s="174">
        <f t="shared" si="32"/>
        <v>34643.475999999995</v>
      </c>
      <c r="BI71" s="174">
        <f t="shared" si="33"/>
        <v>3085.2429999999999</v>
      </c>
      <c r="BJ71" s="174">
        <f t="shared" si="34"/>
        <v>1435.7650000000001</v>
      </c>
      <c r="BK71" s="174">
        <f t="shared" si="35"/>
        <v>811.44100000000003</v>
      </c>
      <c r="BL71" s="174">
        <f t="shared" si="36"/>
        <v>1770.1890000000001</v>
      </c>
      <c r="BM71" s="174">
        <f t="shared" si="37"/>
        <v>668.58100000000002</v>
      </c>
      <c r="BN71" s="174">
        <f t="shared" si="38"/>
        <v>0</v>
      </c>
      <c r="BO71" s="174">
        <f t="shared" si="39"/>
        <v>7771.2190000000001</v>
      </c>
      <c r="BP71" s="174">
        <f t="shared" si="40"/>
        <v>2625.9679999999998</v>
      </c>
      <c r="BQ71" s="174">
        <f t="shared" si="41"/>
        <v>3386.5039999999999</v>
      </c>
      <c r="BR71" s="174">
        <f t="shared" si="42"/>
        <v>6012.4719999999998</v>
      </c>
      <c r="BS71" s="174">
        <f t="shared" si="43"/>
        <v>354.28399999999999</v>
      </c>
      <c r="BT71" s="174">
        <f t="shared" si="44"/>
        <v>2694.55</v>
      </c>
      <c r="BU71" s="174">
        <f t="shared" si="45"/>
        <v>444.09199999999998</v>
      </c>
      <c r="BV71" s="174">
        <f t="shared" si="46"/>
        <v>235.536</v>
      </c>
      <c r="BW71" s="174">
        <f t="shared" si="47"/>
        <v>282.72699999999998</v>
      </c>
      <c r="BX71" s="174">
        <f t="shared" si="48"/>
        <v>830.93899999999996</v>
      </c>
      <c r="BY71" s="174">
        <f t="shared" si="49"/>
        <v>2278.7080000000001</v>
      </c>
      <c r="BZ71" s="174">
        <f t="shared" si="50"/>
        <v>7120.8360000000011</v>
      </c>
      <c r="CA71" s="174">
        <f t="shared" si="51"/>
        <v>1949.19</v>
      </c>
      <c r="CB71" s="174">
        <f t="shared" si="52"/>
        <v>119.526</v>
      </c>
      <c r="CC71" s="174">
        <f t="shared" si="53"/>
        <v>514.95299999999997</v>
      </c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</row>
    <row r="72" spans="1:209" s="6" customFormat="1" x14ac:dyDescent="0.2">
      <c r="A72" s="5">
        <v>38626</v>
      </c>
      <c r="B72" s="10">
        <v>23664.018</v>
      </c>
      <c r="C72" s="10">
        <v>1283.6869999999999</v>
      </c>
      <c r="D72" s="10">
        <v>5409.9110000000001</v>
      </c>
      <c r="E72" s="10">
        <v>141.58000000000001</v>
      </c>
      <c r="F72" s="10">
        <f t="shared" si="27"/>
        <v>30499.196000000004</v>
      </c>
      <c r="G72" s="10">
        <v>2895.9160000000002</v>
      </c>
      <c r="H72" s="10">
        <v>1202.684</v>
      </c>
      <c r="I72" s="10">
        <v>715.88599999999997</v>
      </c>
      <c r="J72" s="10">
        <v>1914.33</v>
      </c>
      <c r="K72" s="10">
        <v>660.57899999999995</v>
      </c>
      <c r="L72" s="10">
        <v>0</v>
      </c>
      <c r="M72" s="10">
        <f t="shared" si="28"/>
        <v>7389.3950000000004</v>
      </c>
      <c r="N72" s="10">
        <v>2549.808</v>
      </c>
      <c r="O72" s="10">
        <v>2792.085</v>
      </c>
      <c r="P72" s="10">
        <f t="shared" si="29"/>
        <v>5341.893</v>
      </c>
      <c r="Q72" s="10">
        <v>271.64400000000001</v>
      </c>
      <c r="R72" s="10">
        <v>2318.114</v>
      </c>
      <c r="S72" s="10">
        <v>423.41699999999997</v>
      </c>
      <c r="T72" s="10">
        <v>205.83799999999999</v>
      </c>
      <c r="U72" s="10">
        <v>247.89599999999999</v>
      </c>
      <c r="V72" s="10">
        <v>959.58900000000006</v>
      </c>
      <c r="W72" s="10">
        <v>1820.3219999999999</v>
      </c>
      <c r="X72" s="10">
        <f t="shared" si="30"/>
        <v>6246.8200000000006</v>
      </c>
      <c r="Y72" s="10">
        <v>1701.8420000000001</v>
      </c>
      <c r="Z72" s="10">
        <v>105.61799999999999</v>
      </c>
      <c r="AA72" s="10">
        <v>477.36500000000001</v>
      </c>
      <c r="AB72" s="126">
        <v>85344.161000000007</v>
      </c>
      <c r="AC72" s="172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73">
        <f t="shared" si="31"/>
        <v>85344.161000000007</v>
      </c>
      <c r="BG72" s="14"/>
      <c r="BH72" s="174">
        <f t="shared" si="32"/>
        <v>30499.196000000004</v>
      </c>
      <c r="BI72" s="174">
        <f t="shared" si="33"/>
        <v>2895.9160000000002</v>
      </c>
      <c r="BJ72" s="174">
        <f t="shared" si="34"/>
        <v>1202.684</v>
      </c>
      <c r="BK72" s="174">
        <f t="shared" si="35"/>
        <v>715.88599999999997</v>
      </c>
      <c r="BL72" s="174">
        <f t="shared" si="36"/>
        <v>1914.33</v>
      </c>
      <c r="BM72" s="174">
        <f t="shared" si="37"/>
        <v>660.57899999999995</v>
      </c>
      <c r="BN72" s="174">
        <f t="shared" si="38"/>
        <v>0</v>
      </c>
      <c r="BO72" s="174">
        <f t="shared" si="39"/>
        <v>7389.3950000000004</v>
      </c>
      <c r="BP72" s="174">
        <f t="shared" si="40"/>
        <v>2549.808</v>
      </c>
      <c r="BQ72" s="174">
        <f t="shared" si="41"/>
        <v>2792.085</v>
      </c>
      <c r="BR72" s="174">
        <f t="shared" si="42"/>
        <v>5341.893</v>
      </c>
      <c r="BS72" s="174">
        <f t="shared" si="43"/>
        <v>271.64400000000001</v>
      </c>
      <c r="BT72" s="174">
        <f t="shared" si="44"/>
        <v>2318.114</v>
      </c>
      <c r="BU72" s="174">
        <f t="shared" si="45"/>
        <v>423.41699999999997</v>
      </c>
      <c r="BV72" s="174">
        <f t="shared" si="46"/>
        <v>205.83799999999999</v>
      </c>
      <c r="BW72" s="174">
        <f t="shared" si="47"/>
        <v>247.89599999999999</v>
      </c>
      <c r="BX72" s="174">
        <f t="shared" si="48"/>
        <v>959.58900000000006</v>
      </c>
      <c r="BY72" s="174">
        <f t="shared" si="49"/>
        <v>1820.3219999999999</v>
      </c>
      <c r="BZ72" s="174">
        <f t="shared" si="50"/>
        <v>6246.8200000000006</v>
      </c>
      <c r="CA72" s="174">
        <f t="shared" si="51"/>
        <v>1701.8420000000001</v>
      </c>
      <c r="CB72" s="174">
        <f t="shared" si="52"/>
        <v>105.61799999999999</v>
      </c>
      <c r="CC72" s="174">
        <f t="shared" si="53"/>
        <v>477.36500000000001</v>
      </c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</row>
    <row r="73" spans="1:209" s="6" customFormat="1" x14ac:dyDescent="0.2">
      <c r="A73" s="5">
        <v>38657</v>
      </c>
      <c r="B73" s="10">
        <v>24729.204000000002</v>
      </c>
      <c r="C73" s="10">
        <v>1685.7149999999999</v>
      </c>
      <c r="D73" s="10">
        <v>5258.0169999999998</v>
      </c>
      <c r="E73" s="10">
        <v>115.59</v>
      </c>
      <c r="F73" s="10">
        <f t="shared" si="27"/>
        <v>31788.526000000002</v>
      </c>
      <c r="G73" s="10">
        <v>2687.9140000000002</v>
      </c>
      <c r="H73" s="10">
        <v>1252.886</v>
      </c>
      <c r="I73" s="10">
        <v>675.04399999999998</v>
      </c>
      <c r="J73" s="10">
        <v>1575.0650000000001</v>
      </c>
      <c r="K73" s="10">
        <v>608.19200000000001</v>
      </c>
      <c r="L73" s="10">
        <v>0</v>
      </c>
      <c r="M73" s="10">
        <f t="shared" si="28"/>
        <v>6799.1009999999997</v>
      </c>
      <c r="N73" s="10">
        <v>2565.471</v>
      </c>
      <c r="O73" s="10">
        <v>3064.5459999999998</v>
      </c>
      <c r="P73" s="10">
        <f t="shared" si="29"/>
        <v>5630.0169999999998</v>
      </c>
      <c r="Q73" s="10">
        <v>327.64100000000002</v>
      </c>
      <c r="R73" s="10">
        <v>2532.4969999999998</v>
      </c>
      <c r="S73" s="10">
        <v>455.52</v>
      </c>
      <c r="T73" s="10">
        <v>231.839</v>
      </c>
      <c r="U73" s="10">
        <v>270.88400000000001</v>
      </c>
      <c r="V73" s="10">
        <v>771.39300000000003</v>
      </c>
      <c r="W73" s="10">
        <v>2197.7199999999998</v>
      </c>
      <c r="X73" s="10">
        <f t="shared" si="30"/>
        <v>6787.4939999999988</v>
      </c>
      <c r="Y73" s="10">
        <v>1878.5530000000001</v>
      </c>
      <c r="Z73" s="10">
        <v>90.043000000000006</v>
      </c>
      <c r="AA73" s="10">
        <v>463.197</v>
      </c>
      <c r="AB73" s="126">
        <v>89918.738599999997</v>
      </c>
      <c r="AC73" s="172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73">
        <f t="shared" si="31"/>
        <v>89918.738599999997</v>
      </c>
      <c r="BG73" s="14"/>
      <c r="BH73" s="174">
        <f t="shared" si="32"/>
        <v>31788.526000000002</v>
      </c>
      <c r="BI73" s="174">
        <f t="shared" si="33"/>
        <v>2687.9140000000002</v>
      </c>
      <c r="BJ73" s="174">
        <f t="shared" si="34"/>
        <v>1252.886</v>
      </c>
      <c r="BK73" s="174">
        <f t="shared" si="35"/>
        <v>675.04399999999998</v>
      </c>
      <c r="BL73" s="174">
        <f t="shared" si="36"/>
        <v>1575.0650000000001</v>
      </c>
      <c r="BM73" s="174">
        <f t="shared" si="37"/>
        <v>608.19200000000001</v>
      </c>
      <c r="BN73" s="174">
        <f t="shared" si="38"/>
        <v>0</v>
      </c>
      <c r="BO73" s="174">
        <f t="shared" si="39"/>
        <v>6799.1009999999997</v>
      </c>
      <c r="BP73" s="174">
        <f t="shared" si="40"/>
        <v>2565.471</v>
      </c>
      <c r="BQ73" s="174">
        <f t="shared" si="41"/>
        <v>3064.5459999999998</v>
      </c>
      <c r="BR73" s="174">
        <f t="shared" si="42"/>
        <v>5630.0169999999998</v>
      </c>
      <c r="BS73" s="174">
        <f t="shared" si="43"/>
        <v>327.64100000000002</v>
      </c>
      <c r="BT73" s="174">
        <f t="shared" si="44"/>
        <v>2532.4969999999998</v>
      </c>
      <c r="BU73" s="174">
        <f t="shared" si="45"/>
        <v>455.52</v>
      </c>
      <c r="BV73" s="174">
        <f t="shared" si="46"/>
        <v>231.839</v>
      </c>
      <c r="BW73" s="174">
        <f t="shared" si="47"/>
        <v>270.88400000000001</v>
      </c>
      <c r="BX73" s="174">
        <f t="shared" si="48"/>
        <v>771.39300000000003</v>
      </c>
      <c r="BY73" s="174">
        <f t="shared" si="49"/>
        <v>2197.7199999999998</v>
      </c>
      <c r="BZ73" s="174">
        <f t="shared" si="50"/>
        <v>6787.4939999999988</v>
      </c>
      <c r="CA73" s="174">
        <f t="shared" si="51"/>
        <v>1878.5530000000001</v>
      </c>
      <c r="CB73" s="174">
        <f t="shared" si="52"/>
        <v>90.043000000000006</v>
      </c>
      <c r="CC73" s="174">
        <f t="shared" si="53"/>
        <v>463.197</v>
      </c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</row>
    <row r="74" spans="1:209" s="6" customFormat="1" x14ac:dyDescent="0.2">
      <c r="A74" s="5">
        <v>38687</v>
      </c>
      <c r="B74" s="10">
        <v>25599.367999999999</v>
      </c>
      <c r="C74" s="10">
        <v>1754.191</v>
      </c>
      <c r="D74" s="10">
        <v>5216.3440000000001</v>
      </c>
      <c r="E74" s="10">
        <v>99.730999999999995</v>
      </c>
      <c r="F74" s="10">
        <f t="shared" si="27"/>
        <v>32669.633999999998</v>
      </c>
      <c r="G74" s="10">
        <v>2678.569</v>
      </c>
      <c r="H74" s="10">
        <v>1239.347</v>
      </c>
      <c r="I74" s="10">
        <v>697.28300000000002</v>
      </c>
      <c r="J74" s="10">
        <v>1681.8879999999999</v>
      </c>
      <c r="K74" s="10">
        <v>684.18499999999995</v>
      </c>
      <c r="L74" s="10">
        <v>0</v>
      </c>
      <c r="M74" s="10">
        <f t="shared" si="28"/>
        <v>6981.2720000000008</v>
      </c>
      <c r="N74" s="10">
        <v>2648.7289999999998</v>
      </c>
      <c r="O74" s="10">
        <v>3176.1</v>
      </c>
      <c r="P74" s="10">
        <f t="shared" si="29"/>
        <v>5824.8289999999997</v>
      </c>
      <c r="Q74" s="10">
        <v>353.584</v>
      </c>
      <c r="R74" s="10">
        <v>2597.0889999999999</v>
      </c>
      <c r="S74" s="10">
        <v>470.61200000000002</v>
      </c>
      <c r="T74" s="10">
        <v>210.45599999999999</v>
      </c>
      <c r="U74" s="10">
        <v>273.82400000000001</v>
      </c>
      <c r="V74" s="10">
        <v>841.22199999999998</v>
      </c>
      <c r="W74" s="10">
        <v>2196.1460000000002</v>
      </c>
      <c r="X74" s="10">
        <f t="shared" si="30"/>
        <v>6942.9330000000009</v>
      </c>
      <c r="Y74" s="10">
        <v>1920.8989999999999</v>
      </c>
      <c r="Z74" s="10">
        <v>101.26600000000001</v>
      </c>
      <c r="AA74" s="10">
        <v>486.92500000000001</v>
      </c>
      <c r="AB74" s="126">
        <v>92323.417000000001</v>
      </c>
      <c r="AC74" s="172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73">
        <f t="shared" si="31"/>
        <v>92323.417000000001</v>
      </c>
      <c r="BG74" s="14"/>
      <c r="BH74" s="174">
        <f t="shared" si="32"/>
        <v>32669.633999999998</v>
      </c>
      <c r="BI74" s="174">
        <f t="shared" si="33"/>
        <v>2678.569</v>
      </c>
      <c r="BJ74" s="174">
        <f t="shared" si="34"/>
        <v>1239.347</v>
      </c>
      <c r="BK74" s="174">
        <f t="shared" si="35"/>
        <v>697.28300000000002</v>
      </c>
      <c r="BL74" s="174">
        <f t="shared" si="36"/>
        <v>1681.8879999999999</v>
      </c>
      <c r="BM74" s="174">
        <f t="shared" si="37"/>
        <v>684.18499999999995</v>
      </c>
      <c r="BN74" s="174">
        <f t="shared" si="38"/>
        <v>0</v>
      </c>
      <c r="BO74" s="174">
        <f t="shared" si="39"/>
        <v>6981.2720000000008</v>
      </c>
      <c r="BP74" s="174">
        <f t="shared" si="40"/>
        <v>2648.7289999999998</v>
      </c>
      <c r="BQ74" s="174">
        <f t="shared" si="41"/>
        <v>3176.1</v>
      </c>
      <c r="BR74" s="174">
        <f t="shared" si="42"/>
        <v>5824.8289999999997</v>
      </c>
      <c r="BS74" s="174">
        <f t="shared" si="43"/>
        <v>353.584</v>
      </c>
      <c r="BT74" s="174">
        <f t="shared" si="44"/>
        <v>2597.0889999999999</v>
      </c>
      <c r="BU74" s="174">
        <f t="shared" si="45"/>
        <v>470.61200000000002</v>
      </c>
      <c r="BV74" s="174">
        <f t="shared" si="46"/>
        <v>210.45599999999999</v>
      </c>
      <c r="BW74" s="174">
        <f t="shared" si="47"/>
        <v>273.82400000000001</v>
      </c>
      <c r="BX74" s="174">
        <f t="shared" si="48"/>
        <v>841.22199999999998</v>
      </c>
      <c r="BY74" s="174">
        <f t="shared" si="49"/>
        <v>2196.1460000000002</v>
      </c>
      <c r="BZ74" s="174">
        <f t="shared" si="50"/>
        <v>6942.9330000000009</v>
      </c>
      <c r="CA74" s="174">
        <f t="shared" si="51"/>
        <v>1920.8989999999999</v>
      </c>
      <c r="CB74" s="174">
        <f t="shared" si="52"/>
        <v>101.26600000000001</v>
      </c>
      <c r="CC74" s="174">
        <f t="shared" si="53"/>
        <v>486.92500000000001</v>
      </c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</row>
    <row r="75" spans="1:209" s="6" customFormat="1" x14ac:dyDescent="0.2">
      <c r="A75" s="5">
        <v>38718</v>
      </c>
      <c r="B75" s="10">
        <v>26254.053</v>
      </c>
      <c r="C75" s="10">
        <v>1835.29</v>
      </c>
      <c r="D75" s="10">
        <v>4944.7330000000002</v>
      </c>
      <c r="E75" s="10">
        <v>108.04</v>
      </c>
      <c r="F75" s="10">
        <f t="shared" si="27"/>
        <v>33142.116000000002</v>
      </c>
      <c r="G75" s="10">
        <v>2749.6379999999999</v>
      </c>
      <c r="H75" s="10">
        <v>1115.596</v>
      </c>
      <c r="I75" s="10">
        <v>629.60199999999998</v>
      </c>
      <c r="J75" s="10">
        <v>1664.0050000000001</v>
      </c>
      <c r="K75" s="10">
        <v>730.87199999999996</v>
      </c>
      <c r="L75" s="10">
        <v>0</v>
      </c>
      <c r="M75" s="10">
        <f t="shared" si="28"/>
        <v>6889.7130000000006</v>
      </c>
      <c r="N75" s="10">
        <v>2825.7750000000001</v>
      </c>
      <c r="O75" s="10">
        <v>3120.328</v>
      </c>
      <c r="P75" s="10">
        <f t="shared" si="29"/>
        <v>5946.1030000000001</v>
      </c>
      <c r="Q75" s="10">
        <v>329.71300000000002</v>
      </c>
      <c r="R75" s="10">
        <v>2667.5729999999999</v>
      </c>
      <c r="S75" s="10">
        <v>477.75900000000001</v>
      </c>
      <c r="T75" s="10">
        <v>226.08500000000001</v>
      </c>
      <c r="U75" s="10">
        <v>271.49799999999999</v>
      </c>
      <c r="V75" s="10">
        <v>807.53099999999995</v>
      </c>
      <c r="W75" s="10">
        <v>2171.4749999999999</v>
      </c>
      <c r="X75" s="10">
        <f t="shared" si="30"/>
        <v>6951.634</v>
      </c>
      <c r="Y75" s="10">
        <v>1974.3440000000001</v>
      </c>
      <c r="Z75" s="10">
        <v>100.129</v>
      </c>
      <c r="AA75" s="10">
        <v>513.56200000000001</v>
      </c>
      <c r="AB75" s="126">
        <v>93379.136600000013</v>
      </c>
      <c r="AC75" s="172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73">
        <f t="shared" si="31"/>
        <v>93379.136600000013</v>
      </c>
      <c r="BG75" s="14"/>
      <c r="BH75" s="174">
        <f t="shared" si="32"/>
        <v>33142.116000000002</v>
      </c>
      <c r="BI75" s="174">
        <f t="shared" si="33"/>
        <v>2749.6379999999999</v>
      </c>
      <c r="BJ75" s="174">
        <f t="shared" si="34"/>
        <v>1115.596</v>
      </c>
      <c r="BK75" s="174">
        <f t="shared" si="35"/>
        <v>629.60199999999998</v>
      </c>
      <c r="BL75" s="174">
        <f t="shared" si="36"/>
        <v>1664.0050000000001</v>
      </c>
      <c r="BM75" s="174">
        <f t="shared" si="37"/>
        <v>730.87199999999996</v>
      </c>
      <c r="BN75" s="174">
        <f t="shared" si="38"/>
        <v>0</v>
      </c>
      <c r="BO75" s="174">
        <f t="shared" si="39"/>
        <v>6889.7130000000006</v>
      </c>
      <c r="BP75" s="174">
        <f t="shared" si="40"/>
        <v>2825.7750000000001</v>
      </c>
      <c r="BQ75" s="174">
        <f t="shared" si="41"/>
        <v>3120.328</v>
      </c>
      <c r="BR75" s="174">
        <f t="shared" si="42"/>
        <v>5946.1030000000001</v>
      </c>
      <c r="BS75" s="174">
        <f t="shared" si="43"/>
        <v>329.71300000000002</v>
      </c>
      <c r="BT75" s="174">
        <f t="shared" si="44"/>
        <v>2667.5729999999999</v>
      </c>
      <c r="BU75" s="174">
        <f t="shared" si="45"/>
        <v>477.75900000000001</v>
      </c>
      <c r="BV75" s="174">
        <f t="shared" si="46"/>
        <v>226.08500000000001</v>
      </c>
      <c r="BW75" s="174">
        <f t="shared" si="47"/>
        <v>271.49799999999999</v>
      </c>
      <c r="BX75" s="174">
        <f t="shared" si="48"/>
        <v>807.53099999999995</v>
      </c>
      <c r="BY75" s="174">
        <f t="shared" si="49"/>
        <v>2171.4749999999999</v>
      </c>
      <c r="BZ75" s="174">
        <f t="shared" si="50"/>
        <v>6951.634</v>
      </c>
      <c r="CA75" s="174">
        <f t="shared" si="51"/>
        <v>1974.3440000000001</v>
      </c>
      <c r="CB75" s="174">
        <f t="shared" si="52"/>
        <v>100.129</v>
      </c>
      <c r="CC75" s="174">
        <f t="shared" si="53"/>
        <v>513.56200000000001</v>
      </c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</row>
    <row r="76" spans="1:209" s="6" customFormat="1" x14ac:dyDescent="0.2">
      <c r="A76" s="5">
        <v>38749</v>
      </c>
      <c r="B76" s="10">
        <v>23865.274000000001</v>
      </c>
      <c r="C76" s="10">
        <v>1649.9559999999999</v>
      </c>
      <c r="D76" s="10">
        <v>5016.1689999999999</v>
      </c>
      <c r="E76" s="10">
        <v>111.979</v>
      </c>
      <c r="F76" s="10">
        <f t="shared" si="27"/>
        <v>30643.377999999997</v>
      </c>
      <c r="G76" s="10">
        <v>2559.94</v>
      </c>
      <c r="H76" s="10">
        <v>1080.989</v>
      </c>
      <c r="I76" s="10">
        <v>584.048</v>
      </c>
      <c r="J76" s="10">
        <v>1565.511</v>
      </c>
      <c r="K76" s="10">
        <v>690.12099999999998</v>
      </c>
      <c r="L76" s="10">
        <v>0</v>
      </c>
      <c r="M76" s="10">
        <f t="shared" si="28"/>
        <v>6480.6089999999995</v>
      </c>
      <c r="N76" s="10">
        <v>2650.2779999999998</v>
      </c>
      <c r="O76" s="10">
        <v>2901.4409999999998</v>
      </c>
      <c r="P76" s="10">
        <f t="shared" si="29"/>
        <v>5551.7189999999991</v>
      </c>
      <c r="Q76" s="10">
        <v>314.178</v>
      </c>
      <c r="R76" s="10">
        <v>2432.33</v>
      </c>
      <c r="S76" s="10">
        <v>457.82499999999999</v>
      </c>
      <c r="T76" s="10">
        <v>208.25200000000001</v>
      </c>
      <c r="U76" s="10">
        <v>246.96100000000001</v>
      </c>
      <c r="V76" s="10">
        <v>730.41</v>
      </c>
      <c r="W76" s="10">
        <v>2208.5610000000001</v>
      </c>
      <c r="X76" s="10">
        <f t="shared" si="30"/>
        <v>6598.5169999999998</v>
      </c>
      <c r="Y76" s="10">
        <v>1844.453</v>
      </c>
      <c r="Z76" s="10">
        <v>77.263000000000005</v>
      </c>
      <c r="AA76" s="10">
        <v>452.42599999999999</v>
      </c>
      <c r="AB76" s="126">
        <v>87179.584799999997</v>
      </c>
      <c r="AC76" s="172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73">
        <f t="shared" si="31"/>
        <v>87179.584799999997</v>
      </c>
      <c r="BG76" s="14"/>
      <c r="BH76" s="174">
        <f t="shared" si="32"/>
        <v>30643.377999999997</v>
      </c>
      <c r="BI76" s="174">
        <f t="shared" si="33"/>
        <v>2559.94</v>
      </c>
      <c r="BJ76" s="174">
        <f t="shared" si="34"/>
        <v>1080.989</v>
      </c>
      <c r="BK76" s="174">
        <f t="shared" si="35"/>
        <v>584.048</v>
      </c>
      <c r="BL76" s="174">
        <f t="shared" si="36"/>
        <v>1565.511</v>
      </c>
      <c r="BM76" s="174">
        <f t="shared" si="37"/>
        <v>690.12099999999998</v>
      </c>
      <c r="BN76" s="174">
        <f t="shared" si="38"/>
        <v>0</v>
      </c>
      <c r="BO76" s="174">
        <f t="shared" si="39"/>
        <v>6480.6089999999995</v>
      </c>
      <c r="BP76" s="174">
        <f t="shared" si="40"/>
        <v>2650.2779999999998</v>
      </c>
      <c r="BQ76" s="174">
        <f t="shared" si="41"/>
        <v>2901.4409999999998</v>
      </c>
      <c r="BR76" s="174">
        <f t="shared" si="42"/>
        <v>5551.7189999999991</v>
      </c>
      <c r="BS76" s="174">
        <f t="shared" si="43"/>
        <v>314.178</v>
      </c>
      <c r="BT76" s="174">
        <f t="shared" si="44"/>
        <v>2432.33</v>
      </c>
      <c r="BU76" s="174">
        <f t="shared" si="45"/>
        <v>457.82499999999999</v>
      </c>
      <c r="BV76" s="174">
        <f t="shared" si="46"/>
        <v>208.25200000000001</v>
      </c>
      <c r="BW76" s="174">
        <f t="shared" si="47"/>
        <v>246.96100000000001</v>
      </c>
      <c r="BX76" s="174">
        <f t="shared" si="48"/>
        <v>730.41</v>
      </c>
      <c r="BY76" s="174">
        <f t="shared" si="49"/>
        <v>2208.5610000000001</v>
      </c>
      <c r="BZ76" s="174">
        <f t="shared" si="50"/>
        <v>6598.5169999999998</v>
      </c>
      <c r="CA76" s="174">
        <f t="shared" si="51"/>
        <v>1844.453</v>
      </c>
      <c r="CB76" s="174">
        <f t="shared" si="52"/>
        <v>77.263000000000005</v>
      </c>
      <c r="CC76" s="174">
        <f t="shared" si="53"/>
        <v>452.42599999999999</v>
      </c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</row>
    <row r="77" spans="1:209" s="6" customFormat="1" x14ac:dyDescent="0.2">
      <c r="A77" s="5">
        <v>38777</v>
      </c>
      <c r="B77" s="10">
        <v>26278.825000000001</v>
      </c>
      <c r="C77" s="10">
        <v>1754.53</v>
      </c>
      <c r="D77" s="10">
        <v>5239.1419999999998</v>
      </c>
      <c r="E77" s="10">
        <v>112.265</v>
      </c>
      <c r="F77" s="10">
        <f t="shared" si="27"/>
        <v>33384.762000000002</v>
      </c>
      <c r="G77" s="10">
        <v>2861.5970000000002</v>
      </c>
      <c r="H77" s="10">
        <v>1268.636</v>
      </c>
      <c r="I77" s="10">
        <v>698.37400000000002</v>
      </c>
      <c r="J77" s="10">
        <v>1825.625</v>
      </c>
      <c r="K77" s="10">
        <v>745.10900000000004</v>
      </c>
      <c r="L77" s="10">
        <v>0</v>
      </c>
      <c r="M77" s="10">
        <f t="shared" si="28"/>
        <v>7399.3410000000003</v>
      </c>
      <c r="N77" s="10">
        <v>2784.67</v>
      </c>
      <c r="O77" s="10">
        <v>3241.049</v>
      </c>
      <c r="P77" s="10">
        <f t="shared" si="29"/>
        <v>6025.7190000000001</v>
      </c>
      <c r="Q77" s="10">
        <v>330.79899999999998</v>
      </c>
      <c r="R77" s="10">
        <v>2708.0160000000001</v>
      </c>
      <c r="S77" s="10">
        <v>445.72500000000002</v>
      </c>
      <c r="T77" s="10">
        <v>224.09399999999999</v>
      </c>
      <c r="U77" s="10">
        <v>263.54700000000003</v>
      </c>
      <c r="V77" s="10">
        <v>774.98400000000004</v>
      </c>
      <c r="W77" s="10">
        <v>2478.4780000000001</v>
      </c>
      <c r="X77" s="10">
        <f t="shared" si="30"/>
        <v>7225.643</v>
      </c>
      <c r="Y77" s="10">
        <v>2031.903</v>
      </c>
      <c r="Z77" s="10">
        <v>97.183000000000007</v>
      </c>
      <c r="AA77" s="10">
        <v>503.36599999999999</v>
      </c>
      <c r="AB77" s="126">
        <v>95780.226800000004</v>
      </c>
      <c r="AC77" s="172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73">
        <f t="shared" si="31"/>
        <v>95780.226800000004</v>
      </c>
      <c r="BG77" s="14"/>
      <c r="BH77" s="174">
        <f t="shared" si="32"/>
        <v>33384.762000000002</v>
      </c>
      <c r="BI77" s="174">
        <f t="shared" si="33"/>
        <v>2861.5970000000002</v>
      </c>
      <c r="BJ77" s="174">
        <f t="shared" si="34"/>
        <v>1268.636</v>
      </c>
      <c r="BK77" s="174">
        <f t="shared" si="35"/>
        <v>698.37400000000002</v>
      </c>
      <c r="BL77" s="174">
        <f t="shared" si="36"/>
        <v>1825.625</v>
      </c>
      <c r="BM77" s="174">
        <f t="shared" si="37"/>
        <v>745.10900000000004</v>
      </c>
      <c r="BN77" s="174">
        <f t="shared" si="38"/>
        <v>0</v>
      </c>
      <c r="BO77" s="174">
        <f t="shared" si="39"/>
        <v>7399.3410000000003</v>
      </c>
      <c r="BP77" s="174">
        <f t="shared" si="40"/>
        <v>2784.67</v>
      </c>
      <c r="BQ77" s="174">
        <f t="shared" si="41"/>
        <v>3241.049</v>
      </c>
      <c r="BR77" s="174">
        <f t="shared" si="42"/>
        <v>6025.7190000000001</v>
      </c>
      <c r="BS77" s="174">
        <f t="shared" si="43"/>
        <v>330.79899999999998</v>
      </c>
      <c r="BT77" s="174">
        <f t="shared" si="44"/>
        <v>2708.0160000000001</v>
      </c>
      <c r="BU77" s="174">
        <f t="shared" si="45"/>
        <v>445.72500000000002</v>
      </c>
      <c r="BV77" s="174">
        <f t="shared" si="46"/>
        <v>224.09399999999999</v>
      </c>
      <c r="BW77" s="174">
        <f t="shared" si="47"/>
        <v>263.54700000000003</v>
      </c>
      <c r="BX77" s="174">
        <f t="shared" si="48"/>
        <v>774.98400000000004</v>
      </c>
      <c r="BY77" s="174">
        <f t="shared" si="49"/>
        <v>2478.4780000000001</v>
      </c>
      <c r="BZ77" s="174">
        <f t="shared" si="50"/>
        <v>7225.643</v>
      </c>
      <c r="CA77" s="174">
        <f t="shared" si="51"/>
        <v>2031.903</v>
      </c>
      <c r="CB77" s="174">
        <f t="shared" si="52"/>
        <v>97.183000000000007</v>
      </c>
      <c r="CC77" s="174">
        <f t="shared" si="53"/>
        <v>503.36599999999999</v>
      </c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</row>
    <row r="78" spans="1:209" s="6" customFormat="1" x14ac:dyDescent="0.2">
      <c r="A78" s="5">
        <v>38808</v>
      </c>
      <c r="B78" s="10">
        <v>24247.421999999999</v>
      </c>
      <c r="C78" s="10">
        <v>1532.912</v>
      </c>
      <c r="D78" s="10">
        <v>4952.6229999999996</v>
      </c>
      <c r="E78" s="10">
        <v>99.637</v>
      </c>
      <c r="F78" s="10">
        <f t="shared" si="27"/>
        <v>30832.593999999997</v>
      </c>
      <c r="G78" s="10">
        <v>2602.3539999999998</v>
      </c>
      <c r="H78" s="10">
        <v>1219.788</v>
      </c>
      <c r="I78" s="10">
        <v>679.82799999999997</v>
      </c>
      <c r="J78" s="10">
        <v>1744.0070000000001</v>
      </c>
      <c r="K78" s="10">
        <v>706.96699999999998</v>
      </c>
      <c r="L78" s="10">
        <v>0</v>
      </c>
      <c r="M78" s="10">
        <f t="shared" si="28"/>
        <v>6952.9439999999986</v>
      </c>
      <c r="N78" s="10">
        <v>2820.8919999999998</v>
      </c>
      <c r="O78" s="10">
        <v>3135.788</v>
      </c>
      <c r="P78" s="10">
        <f t="shared" si="29"/>
        <v>5956.68</v>
      </c>
      <c r="Q78" s="10">
        <v>289.94799999999998</v>
      </c>
      <c r="R78" s="10">
        <v>2809.877</v>
      </c>
      <c r="S78" s="10">
        <v>422.50599999999997</v>
      </c>
      <c r="T78" s="10">
        <v>196.70099999999999</v>
      </c>
      <c r="U78" s="10">
        <v>272.64</v>
      </c>
      <c r="V78" s="10">
        <v>785.66300000000001</v>
      </c>
      <c r="W78" s="10">
        <v>2212.38</v>
      </c>
      <c r="X78" s="10">
        <f t="shared" si="30"/>
        <v>6989.7149999999992</v>
      </c>
      <c r="Y78" s="10">
        <v>1959.027</v>
      </c>
      <c r="Z78" s="10">
        <v>93.432000000000002</v>
      </c>
      <c r="AA78" s="10">
        <v>514.26599999999996</v>
      </c>
      <c r="AB78" s="126">
        <v>91098.887799999997</v>
      </c>
      <c r="AC78" s="172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73">
        <f t="shared" si="31"/>
        <v>91098.887799999997</v>
      </c>
      <c r="BG78" s="14"/>
      <c r="BH78" s="174">
        <f t="shared" si="32"/>
        <v>30832.593999999997</v>
      </c>
      <c r="BI78" s="174">
        <f t="shared" si="33"/>
        <v>2602.3539999999998</v>
      </c>
      <c r="BJ78" s="174">
        <f t="shared" si="34"/>
        <v>1219.788</v>
      </c>
      <c r="BK78" s="174">
        <f t="shared" si="35"/>
        <v>679.82799999999997</v>
      </c>
      <c r="BL78" s="174">
        <f t="shared" si="36"/>
        <v>1744.0070000000001</v>
      </c>
      <c r="BM78" s="174">
        <f t="shared" si="37"/>
        <v>706.96699999999998</v>
      </c>
      <c r="BN78" s="174">
        <f t="shared" si="38"/>
        <v>0</v>
      </c>
      <c r="BO78" s="174">
        <f t="shared" si="39"/>
        <v>6952.9439999999986</v>
      </c>
      <c r="BP78" s="174">
        <f t="shared" si="40"/>
        <v>2820.8919999999998</v>
      </c>
      <c r="BQ78" s="174">
        <f t="shared" si="41"/>
        <v>3135.788</v>
      </c>
      <c r="BR78" s="174">
        <f t="shared" si="42"/>
        <v>5956.68</v>
      </c>
      <c r="BS78" s="174">
        <f t="shared" si="43"/>
        <v>289.94799999999998</v>
      </c>
      <c r="BT78" s="174">
        <f t="shared" si="44"/>
        <v>2809.877</v>
      </c>
      <c r="BU78" s="174">
        <f t="shared" si="45"/>
        <v>422.50599999999997</v>
      </c>
      <c r="BV78" s="174">
        <f t="shared" si="46"/>
        <v>196.70099999999999</v>
      </c>
      <c r="BW78" s="174">
        <f t="shared" si="47"/>
        <v>272.64</v>
      </c>
      <c r="BX78" s="174">
        <f t="shared" si="48"/>
        <v>785.66300000000001</v>
      </c>
      <c r="BY78" s="174">
        <f t="shared" si="49"/>
        <v>2212.38</v>
      </c>
      <c r="BZ78" s="174">
        <f t="shared" si="50"/>
        <v>6989.7149999999992</v>
      </c>
      <c r="CA78" s="174">
        <f t="shared" si="51"/>
        <v>1959.027</v>
      </c>
      <c r="CB78" s="174">
        <f t="shared" si="52"/>
        <v>93.432000000000002</v>
      </c>
      <c r="CC78" s="174">
        <f t="shared" si="53"/>
        <v>514.26599999999996</v>
      </c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</row>
    <row r="79" spans="1:209" s="6" customFormat="1" x14ac:dyDescent="0.2">
      <c r="A79" s="5">
        <v>38838</v>
      </c>
      <c r="B79" s="10">
        <v>27229.434000000001</v>
      </c>
      <c r="C79" s="10">
        <v>1725.3789999999999</v>
      </c>
      <c r="D79" s="10">
        <v>5679.1480000000001</v>
      </c>
      <c r="E79" s="10">
        <v>99.82</v>
      </c>
      <c r="F79" s="10">
        <f t="shared" si="27"/>
        <v>34733.781000000003</v>
      </c>
      <c r="G79" s="10">
        <v>3172.027</v>
      </c>
      <c r="H79" s="10">
        <v>1483.3440000000001</v>
      </c>
      <c r="I79" s="10">
        <v>825.48400000000004</v>
      </c>
      <c r="J79" s="10">
        <v>2112.5590000000002</v>
      </c>
      <c r="K79" s="10">
        <v>1061.3030000000001</v>
      </c>
      <c r="L79" s="10">
        <v>0</v>
      </c>
      <c r="M79" s="10">
        <f t="shared" si="28"/>
        <v>8654.7170000000006</v>
      </c>
      <c r="N79" s="10">
        <v>2768.1529999999998</v>
      </c>
      <c r="O79" s="10">
        <v>3563.9360000000001</v>
      </c>
      <c r="P79" s="10">
        <f t="shared" si="29"/>
        <v>6332.0889999999999</v>
      </c>
      <c r="Q79" s="10">
        <v>455.83800000000002</v>
      </c>
      <c r="R79" s="10">
        <v>3965.8090000000002</v>
      </c>
      <c r="S79" s="10">
        <v>665.55</v>
      </c>
      <c r="T79" s="10">
        <v>244.994</v>
      </c>
      <c r="U79" s="10">
        <v>366.94099999999997</v>
      </c>
      <c r="V79" s="10">
        <v>1031.7619999999999</v>
      </c>
      <c r="W79" s="10">
        <v>2647.12</v>
      </c>
      <c r="X79" s="10">
        <f t="shared" si="30"/>
        <v>9378.0139999999992</v>
      </c>
      <c r="Y79" s="10">
        <v>2347.5929999999998</v>
      </c>
      <c r="Z79" s="10">
        <v>82.861000000000004</v>
      </c>
      <c r="AA79" s="10">
        <v>546.51300000000003</v>
      </c>
      <c r="AB79" s="126">
        <v>110090.45240000001</v>
      </c>
      <c r="AC79" s="172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73">
        <f t="shared" si="31"/>
        <v>110090.45240000001</v>
      </c>
      <c r="BG79" s="14"/>
      <c r="BH79" s="174">
        <f t="shared" si="32"/>
        <v>34733.781000000003</v>
      </c>
      <c r="BI79" s="174">
        <f t="shared" si="33"/>
        <v>3172.027</v>
      </c>
      <c r="BJ79" s="174">
        <f t="shared" si="34"/>
        <v>1483.3440000000001</v>
      </c>
      <c r="BK79" s="174">
        <f t="shared" si="35"/>
        <v>825.48400000000004</v>
      </c>
      <c r="BL79" s="174">
        <f t="shared" si="36"/>
        <v>2112.5590000000002</v>
      </c>
      <c r="BM79" s="174">
        <f t="shared" si="37"/>
        <v>1061.3030000000001</v>
      </c>
      <c r="BN79" s="174">
        <f t="shared" si="38"/>
        <v>0</v>
      </c>
      <c r="BO79" s="174">
        <f t="shared" si="39"/>
        <v>8654.7170000000006</v>
      </c>
      <c r="BP79" s="174">
        <f t="shared" si="40"/>
        <v>2768.1529999999998</v>
      </c>
      <c r="BQ79" s="174">
        <f t="shared" si="41"/>
        <v>3563.9360000000001</v>
      </c>
      <c r="BR79" s="174">
        <f t="shared" si="42"/>
        <v>6332.0889999999999</v>
      </c>
      <c r="BS79" s="174">
        <f t="shared" si="43"/>
        <v>455.83800000000002</v>
      </c>
      <c r="BT79" s="174">
        <f t="shared" si="44"/>
        <v>3965.8090000000002</v>
      </c>
      <c r="BU79" s="174">
        <f t="shared" si="45"/>
        <v>665.55</v>
      </c>
      <c r="BV79" s="174">
        <f t="shared" si="46"/>
        <v>244.994</v>
      </c>
      <c r="BW79" s="174">
        <f t="shared" si="47"/>
        <v>366.94099999999997</v>
      </c>
      <c r="BX79" s="174">
        <f t="shared" si="48"/>
        <v>1031.7619999999999</v>
      </c>
      <c r="BY79" s="174">
        <f t="shared" si="49"/>
        <v>2647.12</v>
      </c>
      <c r="BZ79" s="174">
        <f t="shared" si="50"/>
        <v>9378.0139999999992</v>
      </c>
      <c r="CA79" s="174">
        <f t="shared" si="51"/>
        <v>2347.5929999999998</v>
      </c>
      <c r="CB79" s="174">
        <f t="shared" si="52"/>
        <v>82.861000000000004</v>
      </c>
      <c r="CC79" s="174">
        <f t="shared" si="53"/>
        <v>546.51300000000003</v>
      </c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</row>
    <row r="80" spans="1:209" s="6" customFormat="1" x14ac:dyDescent="0.2">
      <c r="A80" s="5">
        <v>38869</v>
      </c>
      <c r="B80" s="10">
        <v>25361.654999999999</v>
      </c>
      <c r="C80" s="10">
        <v>1481.36</v>
      </c>
      <c r="D80" s="10">
        <v>5855.8490000000002</v>
      </c>
      <c r="E80" s="10">
        <v>101.054</v>
      </c>
      <c r="F80" s="10">
        <f t="shared" si="27"/>
        <v>32799.917999999998</v>
      </c>
      <c r="G80" s="10">
        <v>2981.8130000000001</v>
      </c>
      <c r="H80" s="10">
        <v>1336.42</v>
      </c>
      <c r="I80" s="10">
        <v>783.91</v>
      </c>
      <c r="J80" s="10">
        <v>1799.1679999999999</v>
      </c>
      <c r="K80" s="10">
        <v>672.45799999999997</v>
      </c>
      <c r="L80" s="10">
        <v>0</v>
      </c>
      <c r="M80" s="10">
        <f t="shared" si="28"/>
        <v>7573.7689999999993</v>
      </c>
      <c r="N80" s="10">
        <v>2493.9639999999999</v>
      </c>
      <c r="O80" s="10">
        <v>3456.7890000000002</v>
      </c>
      <c r="P80" s="10">
        <f t="shared" si="29"/>
        <v>5950.7530000000006</v>
      </c>
      <c r="Q80" s="10">
        <v>317.37299999999999</v>
      </c>
      <c r="R80" s="10">
        <v>2666.0120000000002</v>
      </c>
      <c r="S80" s="10">
        <v>395.55500000000001</v>
      </c>
      <c r="T80" s="10">
        <v>210.33199999999999</v>
      </c>
      <c r="U80" s="10">
        <v>275.16300000000001</v>
      </c>
      <c r="V80" s="10">
        <v>761.20500000000004</v>
      </c>
      <c r="W80" s="10">
        <v>2233.7660000000001</v>
      </c>
      <c r="X80" s="10">
        <f t="shared" si="30"/>
        <v>6859.4060000000009</v>
      </c>
      <c r="Y80" s="10">
        <v>1820.3869999999999</v>
      </c>
      <c r="Z80" s="10">
        <v>88.759</v>
      </c>
      <c r="AA80" s="10">
        <v>418.904</v>
      </c>
      <c r="AB80" s="126">
        <v>91698.405200000023</v>
      </c>
      <c r="AC80" s="172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73">
        <f t="shared" si="31"/>
        <v>91698.405200000023</v>
      </c>
      <c r="BG80" s="14"/>
      <c r="BH80" s="174">
        <f t="shared" si="32"/>
        <v>32799.917999999998</v>
      </c>
      <c r="BI80" s="174">
        <f t="shared" si="33"/>
        <v>2981.8130000000001</v>
      </c>
      <c r="BJ80" s="174">
        <f t="shared" si="34"/>
        <v>1336.42</v>
      </c>
      <c r="BK80" s="174">
        <f t="shared" si="35"/>
        <v>783.91</v>
      </c>
      <c r="BL80" s="174">
        <f t="shared" si="36"/>
        <v>1799.1679999999999</v>
      </c>
      <c r="BM80" s="174">
        <f t="shared" si="37"/>
        <v>672.45799999999997</v>
      </c>
      <c r="BN80" s="174">
        <f t="shared" si="38"/>
        <v>0</v>
      </c>
      <c r="BO80" s="174">
        <f t="shared" si="39"/>
        <v>7573.7689999999993</v>
      </c>
      <c r="BP80" s="174">
        <f t="shared" si="40"/>
        <v>2493.9639999999999</v>
      </c>
      <c r="BQ80" s="174">
        <f t="shared" si="41"/>
        <v>3456.7890000000002</v>
      </c>
      <c r="BR80" s="174">
        <f t="shared" si="42"/>
        <v>5950.7530000000006</v>
      </c>
      <c r="BS80" s="174">
        <f t="shared" si="43"/>
        <v>317.37299999999999</v>
      </c>
      <c r="BT80" s="174">
        <f t="shared" si="44"/>
        <v>2666.0120000000002</v>
      </c>
      <c r="BU80" s="174">
        <f t="shared" si="45"/>
        <v>395.55500000000001</v>
      </c>
      <c r="BV80" s="174">
        <f t="shared" si="46"/>
        <v>210.33199999999999</v>
      </c>
      <c r="BW80" s="174">
        <f t="shared" si="47"/>
        <v>275.16300000000001</v>
      </c>
      <c r="BX80" s="174">
        <f t="shared" si="48"/>
        <v>761.20500000000004</v>
      </c>
      <c r="BY80" s="174">
        <f t="shared" si="49"/>
        <v>2233.7660000000001</v>
      </c>
      <c r="BZ80" s="174">
        <f t="shared" si="50"/>
        <v>6859.4060000000009</v>
      </c>
      <c r="CA80" s="174">
        <f t="shared" si="51"/>
        <v>1820.3869999999999</v>
      </c>
      <c r="CB80" s="174">
        <f t="shared" si="52"/>
        <v>88.759</v>
      </c>
      <c r="CC80" s="174">
        <f t="shared" si="53"/>
        <v>418.904</v>
      </c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</row>
    <row r="81" spans="1:209" s="6" customFormat="1" x14ac:dyDescent="0.2">
      <c r="A81" s="5">
        <v>38899</v>
      </c>
      <c r="B81" s="10">
        <v>26150.964</v>
      </c>
      <c r="C81" s="10">
        <v>1745.5340000000001</v>
      </c>
      <c r="D81" s="10">
        <v>6849.9070000000002</v>
      </c>
      <c r="E81" s="10">
        <v>233.55199999999999</v>
      </c>
      <c r="F81" s="10">
        <f t="shared" si="27"/>
        <v>34979.957000000002</v>
      </c>
      <c r="G81" s="10">
        <v>3154.384</v>
      </c>
      <c r="H81" s="10">
        <v>1496.241</v>
      </c>
      <c r="I81" s="10">
        <v>860.48900000000003</v>
      </c>
      <c r="J81" s="10">
        <v>1878.1769999999999</v>
      </c>
      <c r="K81" s="10">
        <v>672.69399999999996</v>
      </c>
      <c r="L81" s="10">
        <v>0</v>
      </c>
      <c r="M81" s="10">
        <f t="shared" si="28"/>
        <v>8061.9849999999988</v>
      </c>
      <c r="N81" s="10">
        <v>2776.7640000000001</v>
      </c>
      <c r="O81" s="10">
        <v>3609.6689999999999</v>
      </c>
      <c r="P81" s="10">
        <f t="shared" si="29"/>
        <v>6386.433</v>
      </c>
      <c r="Q81" s="10">
        <v>334.99099999999999</v>
      </c>
      <c r="R81" s="10">
        <v>2890.7730000000001</v>
      </c>
      <c r="S81" s="10">
        <v>417.45400000000001</v>
      </c>
      <c r="T81" s="10">
        <v>221.84</v>
      </c>
      <c r="U81" s="10">
        <v>280.33100000000002</v>
      </c>
      <c r="V81" s="10">
        <v>821.01800000000003</v>
      </c>
      <c r="W81" s="10">
        <v>2317.587</v>
      </c>
      <c r="X81" s="10">
        <f t="shared" si="30"/>
        <v>7283.9940000000006</v>
      </c>
      <c r="Y81" s="10">
        <v>2039.5409999999999</v>
      </c>
      <c r="Z81" s="10">
        <v>80.959999999999994</v>
      </c>
      <c r="AA81" s="10">
        <v>560.62800000000004</v>
      </c>
      <c r="AB81" s="126">
        <v>98657.990399999995</v>
      </c>
      <c r="AC81" s="172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73">
        <f t="shared" si="31"/>
        <v>98657.990399999995</v>
      </c>
      <c r="BG81" s="14"/>
      <c r="BH81" s="174">
        <f t="shared" si="32"/>
        <v>34979.957000000002</v>
      </c>
      <c r="BI81" s="174">
        <f t="shared" si="33"/>
        <v>3154.384</v>
      </c>
      <c r="BJ81" s="174">
        <f t="shared" si="34"/>
        <v>1496.241</v>
      </c>
      <c r="BK81" s="174">
        <f t="shared" si="35"/>
        <v>860.48900000000003</v>
      </c>
      <c r="BL81" s="174">
        <f t="shared" si="36"/>
        <v>1878.1769999999999</v>
      </c>
      <c r="BM81" s="174">
        <f t="shared" si="37"/>
        <v>672.69399999999996</v>
      </c>
      <c r="BN81" s="174">
        <f t="shared" si="38"/>
        <v>0</v>
      </c>
      <c r="BO81" s="174">
        <f t="shared" si="39"/>
        <v>8061.9849999999988</v>
      </c>
      <c r="BP81" s="174">
        <f t="shared" si="40"/>
        <v>2776.7640000000001</v>
      </c>
      <c r="BQ81" s="174">
        <f t="shared" si="41"/>
        <v>3609.6689999999999</v>
      </c>
      <c r="BR81" s="174">
        <f t="shared" si="42"/>
        <v>6386.433</v>
      </c>
      <c r="BS81" s="174">
        <f t="shared" si="43"/>
        <v>334.99099999999999</v>
      </c>
      <c r="BT81" s="174">
        <f t="shared" si="44"/>
        <v>2890.7730000000001</v>
      </c>
      <c r="BU81" s="174">
        <f t="shared" si="45"/>
        <v>417.45400000000001</v>
      </c>
      <c r="BV81" s="174">
        <f t="shared" si="46"/>
        <v>221.84</v>
      </c>
      <c r="BW81" s="174">
        <f t="shared" si="47"/>
        <v>280.33100000000002</v>
      </c>
      <c r="BX81" s="174">
        <f t="shared" si="48"/>
        <v>821.01800000000003</v>
      </c>
      <c r="BY81" s="174">
        <f t="shared" si="49"/>
        <v>2317.587</v>
      </c>
      <c r="BZ81" s="174">
        <f t="shared" si="50"/>
        <v>7283.9940000000006</v>
      </c>
      <c r="CA81" s="174">
        <f t="shared" si="51"/>
        <v>2039.5409999999999</v>
      </c>
      <c r="CB81" s="174">
        <f t="shared" si="52"/>
        <v>80.959999999999994</v>
      </c>
      <c r="CC81" s="174">
        <f t="shared" si="53"/>
        <v>560.62800000000004</v>
      </c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</row>
    <row r="82" spans="1:209" s="6" customFormat="1" x14ac:dyDescent="0.2">
      <c r="A82" s="5">
        <v>38930</v>
      </c>
      <c r="B82" s="10">
        <v>27269.674999999999</v>
      </c>
      <c r="C82" s="10">
        <v>1694.211</v>
      </c>
      <c r="D82" s="10">
        <v>7595.4939999999997</v>
      </c>
      <c r="E82" s="10">
        <v>298.04599999999999</v>
      </c>
      <c r="F82" s="10">
        <f t="shared" si="27"/>
        <v>36857.425999999999</v>
      </c>
      <c r="G82" s="10">
        <v>3255.6170000000002</v>
      </c>
      <c r="H82" s="10">
        <v>1576.252</v>
      </c>
      <c r="I82" s="10">
        <v>845.32100000000003</v>
      </c>
      <c r="J82" s="10">
        <v>1979.7860000000001</v>
      </c>
      <c r="K82" s="10">
        <v>719.54200000000003</v>
      </c>
      <c r="L82" s="10">
        <v>0</v>
      </c>
      <c r="M82" s="10">
        <f t="shared" si="28"/>
        <v>8376.518</v>
      </c>
      <c r="N82" s="10">
        <v>2987.0810000000001</v>
      </c>
      <c r="O82" s="10">
        <v>3817.5169999999998</v>
      </c>
      <c r="P82" s="10">
        <f t="shared" si="29"/>
        <v>6804.598</v>
      </c>
      <c r="Q82" s="10">
        <v>337.71</v>
      </c>
      <c r="R82" s="10">
        <v>3038.241</v>
      </c>
      <c r="S82" s="10">
        <v>451.28800000000001</v>
      </c>
      <c r="T82" s="10">
        <v>225.58099999999999</v>
      </c>
      <c r="U82" s="10">
        <v>298.35199999999998</v>
      </c>
      <c r="V82" s="10">
        <v>896.07100000000003</v>
      </c>
      <c r="W82" s="10">
        <v>2363.1880000000001</v>
      </c>
      <c r="X82" s="10">
        <f t="shared" si="30"/>
        <v>7610.4310000000005</v>
      </c>
      <c r="Y82" s="10">
        <v>2059.8739999999998</v>
      </c>
      <c r="Z82" s="10">
        <v>86.704999999999998</v>
      </c>
      <c r="AA82" s="10">
        <v>589.37099999999998</v>
      </c>
      <c r="AB82" s="126">
        <v>102860.34479999999</v>
      </c>
      <c r="AC82" s="172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73">
        <f t="shared" si="31"/>
        <v>102860.34479999999</v>
      </c>
      <c r="BG82" s="14"/>
      <c r="BH82" s="174">
        <f t="shared" si="32"/>
        <v>36857.425999999999</v>
      </c>
      <c r="BI82" s="174">
        <f t="shared" si="33"/>
        <v>3255.6170000000002</v>
      </c>
      <c r="BJ82" s="174">
        <f t="shared" si="34"/>
        <v>1576.252</v>
      </c>
      <c r="BK82" s="174">
        <f t="shared" si="35"/>
        <v>845.32100000000003</v>
      </c>
      <c r="BL82" s="174">
        <f t="shared" si="36"/>
        <v>1979.7860000000001</v>
      </c>
      <c r="BM82" s="174">
        <f t="shared" si="37"/>
        <v>719.54200000000003</v>
      </c>
      <c r="BN82" s="174">
        <f t="shared" si="38"/>
        <v>0</v>
      </c>
      <c r="BO82" s="174">
        <f t="shared" si="39"/>
        <v>8376.518</v>
      </c>
      <c r="BP82" s="174">
        <f t="shared" si="40"/>
        <v>2987.0810000000001</v>
      </c>
      <c r="BQ82" s="174">
        <f t="shared" si="41"/>
        <v>3817.5169999999998</v>
      </c>
      <c r="BR82" s="174">
        <f t="shared" si="42"/>
        <v>6804.598</v>
      </c>
      <c r="BS82" s="174">
        <f t="shared" si="43"/>
        <v>337.71</v>
      </c>
      <c r="BT82" s="174">
        <f t="shared" si="44"/>
        <v>3038.241</v>
      </c>
      <c r="BU82" s="174">
        <f t="shared" si="45"/>
        <v>451.28800000000001</v>
      </c>
      <c r="BV82" s="174">
        <f t="shared" si="46"/>
        <v>225.58099999999999</v>
      </c>
      <c r="BW82" s="174">
        <f t="shared" si="47"/>
        <v>298.35199999999998</v>
      </c>
      <c r="BX82" s="174">
        <f t="shared" si="48"/>
        <v>896.07100000000003</v>
      </c>
      <c r="BY82" s="174">
        <f t="shared" si="49"/>
        <v>2363.1880000000001</v>
      </c>
      <c r="BZ82" s="174">
        <f t="shared" si="50"/>
        <v>7610.4310000000005</v>
      </c>
      <c r="CA82" s="174">
        <f t="shared" si="51"/>
        <v>2059.8739999999998</v>
      </c>
      <c r="CB82" s="174">
        <f t="shared" si="52"/>
        <v>86.704999999999998</v>
      </c>
      <c r="CC82" s="174">
        <f t="shared" si="53"/>
        <v>589.37099999999998</v>
      </c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</row>
    <row r="83" spans="1:209" s="6" customFormat="1" x14ac:dyDescent="0.2">
      <c r="A83" s="5">
        <v>38961</v>
      </c>
      <c r="B83" s="10">
        <v>25438.316999999999</v>
      </c>
      <c r="C83" s="10">
        <v>1614.777</v>
      </c>
      <c r="D83" s="10">
        <v>6375.9390000000003</v>
      </c>
      <c r="E83" s="10">
        <v>101.354</v>
      </c>
      <c r="F83" s="10">
        <f t="shared" si="27"/>
        <v>33530.386999999995</v>
      </c>
      <c r="G83" s="10">
        <v>3152.2919999999999</v>
      </c>
      <c r="H83" s="10">
        <v>1486.6469999999999</v>
      </c>
      <c r="I83" s="10">
        <v>793.70799999999997</v>
      </c>
      <c r="J83" s="10">
        <v>2006.5450000000001</v>
      </c>
      <c r="K83" s="10">
        <v>705.96699999999998</v>
      </c>
      <c r="L83" s="10">
        <v>0</v>
      </c>
      <c r="M83" s="10">
        <f t="shared" si="28"/>
        <v>8145.1589999999997</v>
      </c>
      <c r="N83" s="10">
        <v>2613.7979999999998</v>
      </c>
      <c r="O83" s="10">
        <v>3626.91</v>
      </c>
      <c r="P83" s="10">
        <f t="shared" si="29"/>
        <v>6240.7079999999996</v>
      </c>
      <c r="Q83" s="10">
        <v>315.43200000000002</v>
      </c>
      <c r="R83" s="10">
        <v>2721.8519999999999</v>
      </c>
      <c r="S83" s="10">
        <v>404.13499999999999</v>
      </c>
      <c r="T83" s="10">
        <v>228.869</v>
      </c>
      <c r="U83" s="10">
        <v>289.38299999999998</v>
      </c>
      <c r="V83" s="10">
        <v>806.423</v>
      </c>
      <c r="W83" s="10">
        <v>2187.9870000000001</v>
      </c>
      <c r="X83" s="10">
        <f t="shared" si="30"/>
        <v>6954.0810000000001</v>
      </c>
      <c r="Y83" s="10">
        <v>1917.5619999999999</v>
      </c>
      <c r="Z83" s="10">
        <v>161.1</v>
      </c>
      <c r="AA83" s="10">
        <v>492.483</v>
      </c>
      <c r="AB83" s="126">
        <v>95327.005399999995</v>
      </c>
      <c r="AC83" s="172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73">
        <f t="shared" si="31"/>
        <v>95327.005399999995</v>
      </c>
      <c r="BG83" s="14"/>
      <c r="BH83" s="174">
        <f t="shared" si="32"/>
        <v>33530.386999999995</v>
      </c>
      <c r="BI83" s="174">
        <f t="shared" si="33"/>
        <v>3152.2919999999999</v>
      </c>
      <c r="BJ83" s="174">
        <f t="shared" si="34"/>
        <v>1486.6469999999999</v>
      </c>
      <c r="BK83" s="174">
        <f t="shared" si="35"/>
        <v>793.70799999999997</v>
      </c>
      <c r="BL83" s="174">
        <f t="shared" si="36"/>
        <v>2006.5450000000001</v>
      </c>
      <c r="BM83" s="174">
        <f t="shared" si="37"/>
        <v>705.96699999999998</v>
      </c>
      <c r="BN83" s="174">
        <f t="shared" si="38"/>
        <v>0</v>
      </c>
      <c r="BO83" s="174">
        <f t="shared" si="39"/>
        <v>8145.1589999999997</v>
      </c>
      <c r="BP83" s="174">
        <f t="shared" si="40"/>
        <v>2613.7979999999998</v>
      </c>
      <c r="BQ83" s="174">
        <f t="shared" si="41"/>
        <v>3626.91</v>
      </c>
      <c r="BR83" s="174">
        <f t="shared" si="42"/>
        <v>6240.7079999999996</v>
      </c>
      <c r="BS83" s="174">
        <f t="shared" si="43"/>
        <v>315.43200000000002</v>
      </c>
      <c r="BT83" s="174">
        <f t="shared" si="44"/>
        <v>2721.8519999999999</v>
      </c>
      <c r="BU83" s="174">
        <f t="shared" si="45"/>
        <v>404.13499999999999</v>
      </c>
      <c r="BV83" s="174">
        <f t="shared" si="46"/>
        <v>228.869</v>
      </c>
      <c r="BW83" s="174">
        <f t="shared" si="47"/>
        <v>289.38299999999998</v>
      </c>
      <c r="BX83" s="174">
        <f t="shared" si="48"/>
        <v>806.423</v>
      </c>
      <c r="BY83" s="174">
        <f t="shared" si="49"/>
        <v>2187.9870000000001</v>
      </c>
      <c r="BZ83" s="174">
        <f t="shared" si="50"/>
        <v>6954.0810000000001</v>
      </c>
      <c r="CA83" s="174">
        <f t="shared" si="51"/>
        <v>1917.5619999999999</v>
      </c>
      <c r="CB83" s="174">
        <f t="shared" si="52"/>
        <v>161.1</v>
      </c>
      <c r="CC83" s="174">
        <f t="shared" si="53"/>
        <v>492.483</v>
      </c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</row>
    <row r="84" spans="1:209" s="6" customFormat="1" x14ac:dyDescent="0.2">
      <c r="A84" s="5">
        <v>38991</v>
      </c>
      <c r="B84" s="10">
        <v>26396.911</v>
      </c>
      <c r="C84" s="10">
        <v>1513.923</v>
      </c>
      <c r="D84" s="10">
        <v>6350.6719999999996</v>
      </c>
      <c r="E84" s="10">
        <v>92.524000000000001</v>
      </c>
      <c r="F84" s="10">
        <f t="shared" si="27"/>
        <v>34354.03</v>
      </c>
      <c r="G84" s="10">
        <v>3135.134</v>
      </c>
      <c r="H84" s="10">
        <v>1414.069</v>
      </c>
      <c r="I84" s="10">
        <v>824.00900000000001</v>
      </c>
      <c r="J84" s="10">
        <v>1834.68</v>
      </c>
      <c r="K84" s="10">
        <v>723.46699999999998</v>
      </c>
      <c r="L84" s="10">
        <v>0</v>
      </c>
      <c r="M84" s="10">
        <f t="shared" si="28"/>
        <v>7931.3589999999995</v>
      </c>
      <c r="N84" s="10">
        <v>2797.2550000000001</v>
      </c>
      <c r="O84" s="10">
        <v>3648.7020000000002</v>
      </c>
      <c r="P84" s="10">
        <f t="shared" si="29"/>
        <v>6445.9570000000003</v>
      </c>
      <c r="Q84" s="10">
        <v>358.71</v>
      </c>
      <c r="R84" s="10">
        <v>2957.1759999999999</v>
      </c>
      <c r="S84" s="10">
        <v>408.55500000000001</v>
      </c>
      <c r="T84" s="10">
        <v>203.86600000000001</v>
      </c>
      <c r="U84" s="10">
        <v>298.82</v>
      </c>
      <c r="V84" s="10">
        <v>847.55100000000004</v>
      </c>
      <c r="W84" s="10">
        <v>2186.366</v>
      </c>
      <c r="X84" s="10">
        <f t="shared" si="30"/>
        <v>7261.0439999999999</v>
      </c>
      <c r="Y84" s="10">
        <v>1977.9739999999999</v>
      </c>
      <c r="Z84" s="10">
        <v>121.50700000000001</v>
      </c>
      <c r="AA84" s="10">
        <v>592.548</v>
      </c>
      <c r="AB84" s="126">
        <v>97737.437399999995</v>
      </c>
      <c r="AC84" s="172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73">
        <f t="shared" si="31"/>
        <v>97737.437399999995</v>
      </c>
      <c r="BG84" s="14"/>
      <c r="BH84" s="174">
        <f t="shared" si="32"/>
        <v>34354.03</v>
      </c>
      <c r="BI84" s="174">
        <f t="shared" si="33"/>
        <v>3135.134</v>
      </c>
      <c r="BJ84" s="174">
        <f t="shared" si="34"/>
        <v>1414.069</v>
      </c>
      <c r="BK84" s="174">
        <f t="shared" si="35"/>
        <v>824.00900000000001</v>
      </c>
      <c r="BL84" s="174">
        <f t="shared" si="36"/>
        <v>1834.68</v>
      </c>
      <c r="BM84" s="174">
        <f t="shared" si="37"/>
        <v>723.46699999999998</v>
      </c>
      <c r="BN84" s="174">
        <f t="shared" si="38"/>
        <v>0</v>
      </c>
      <c r="BO84" s="174">
        <f t="shared" si="39"/>
        <v>7931.3589999999995</v>
      </c>
      <c r="BP84" s="174">
        <f t="shared" si="40"/>
        <v>2797.2550000000001</v>
      </c>
      <c r="BQ84" s="174">
        <f t="shared" si="41"/>
        <v>3648.7020000000002</v>
      </c>
      <c r="BR84" s="174">
        <f t="shared" si="42"/>
        <v>6445.9570000000003</v>
      </c>
      <c r="BS84" s="174">
        <f t="shared" si="43"/>
        <v>358.71</v>
      </c>
      <c r="BT84" s="174">
        <f t="shared" si="44"/>
        <v>2957.1759999999999</v>
      </c>
      <c r="BU84" s="174">
        <f t="shared" si="45"/>
        <v>408.55500000000001</v>
      </c>
      <c r="BV84" s="174">
        <f t="shared" si="46"/>
        <v>203.86600000000001</v>
      </c>
      <c r="BW84" s="174">
        <f t="shared" si="47"/>
        <v>298.82</v>
      </c>
      <c r="BX84" s="174">
        <f t="shared" si="48"/>
        <v>847.55100000000004</v>
      </c>
      <c r="BY84" s="174">
        <f t="shared" si="49"/>
        <v>2186.366</v>
      </c>
      <c r="BZ84" s="174">
        <f t="shared" si="50"/>
        <v>7261.0439999999999</v>
      </c>
      <c r="CA84" s="174">
        <f t="shared" si="51"/>
        <v>1977.9739999999999</v>
      </c>
      <c r="CB84" s="174">
        <f t="shared" si="52"/>
        <v>121.50700000000001</v>
      </c>
      <c r="CC84" s="174">
        <f t="shared" si="53"/>
        <v>592.548</v>
      </c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</row>
    <row r="85" spans="1:209" s="6" customFormat="1" x14ac:dyDescent="0.2">
      <c r="A85" s="5">
        <v>39022</v>
      </c>
      <c r="B85" s="10">
        <v>26610.327000000001</v>
      </c>
      <c r="C85" s="10">
        <v>1584.502</v>
      </c>
      <c r="D85" s="10">
        <v>5674.9279999999999</v>
      </c>
      <c r="E85" s="10">
        <v>107.581</v>
      </c>
      <c r="F85" s="10">
        <f t="shared" si="27"/>
        <v>33977.337999999996</v>
      </c>
      <c r="G85" s="10">
        <v>2871.3969999999999</v>
      </c>
      <c r="H85" s="10">
        <v>1292.7439999999999</v>
      </c>
      <c r="I85" s="10">
        <v>655.42100000000005</v>
      </c>
      <c r="J85" s="10">
        <v>1649.019</v>
      </c>
      <c r="K85" s="10">
        <v>721.67399999999998</v>
      </c>
      <c r="L85" s="10">
        <v>0</v>
      </c>
      <c r="M85" s="10">
        <f t="shared" si="28"/>
        <v>7190.2550000000001</v>
      </c>
      <c r="N85" s="10">
        <v>2621.049</v>
      </c>
      <c r="O85" s="10">
        <v>3503.357</v>
      </c>
      <c r="P85" s="10">
        <f t="shared" si="29"/>
        <v>6124.4059999999999</v>
      </c>
      <c r="Q85" s="10">
        <v>354.44200000000001</v>
      </c>
      <c r="R85" s="10">
        <v>2826.9110000000001</v>
      </c>
      <c r="S85" s="10">
        <v>412.1</v>
      </c>
      <c r="T85" s="10">
        <v>240.22300000000001</v>
      </c>
      <c r="U85" s="10">
        <v>274.88499999999999</v>
      </c>
      <c r="V85" s="10">
        <v>819.46699999999998</v>
      </c>
      <c r="W85" s="10">
        <v>2327.8429999999998</v>
      </c>
      <c r="X85" s="10">
        <f t="shared" si="30"/>
        <v>7255.8709999999992</v>
      </c>
      <c r="Y85" s="10">
        <v>2041.683</v>
      </c>
      <c r="Z85" s="10">
        <v>106.069</v>
      </c>
      <c r="AA85" s="10">
        <v>496.58300000000003</v>
      </c>
      <c r="AB85" s="126">
        <v>96539.100399999996</v>
      </c>
      <c r="AC85" s="172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73">
        <f t="shared" si="31"/>
        <v>96539.100399999996</v>
      </c>
      <c r="BG85" s="14"/>
      <c r="BH85" s="174">
        <f t="shared" si="32"/>
        <v>33977.337999999996</v>
      </c>
      <c r="BI85" s="174">
        <f t="shared" si="33"/>
        <v>2871.3969999999999</v>
      </c>
      <c r="BJ85" s="174">
        <f t="shared" si="34"/>
        <v>1292.7439999999999</v>
      </c>
      <c r="BK85" s="174">
        <f t="shared" si="35"/>
        <v>655.42100000000005</v>
      </c>
      <c r="BL85" s="174">
        <f t="shared" si="36"/>
        <v>1649.019</v>
      </c>
      <c r="BM85" s="174">
        <f t="shared" si="37"/>
        <v>721.67399999999998</v>
      </c>
      <c r="BN85" s="174">
        <f t="shared" si="38"/>
        <v>0</v>
      </c>
      <c r="BO85" s="174">
        <f t="shared" si="39"/>
        <v>7190.2550000000001</v>
      </c>
      <c r="BP85" s="174">
        <f t="shared" si="40"/>
        <v>2621.049</v>
      </c>
      <c r="BQ85" s="174">
        <f t="shared" si="41"/>
        <v>3503.357</v>
      </c>
      <c r="BR85" s="174">
        <f t="shared" si="42"/>
        <v>6124.4059999999999</v>
      </c>
      <c r="BS85" s="174">
        <f t="shared" si="43"/>
        <v>354.44200000000001</v>
      </c>
      <c r="BT85" s="174">
        <f t="shared" si="44"/>
        <v>2826.9110000000001</v>
      </c>
      <c r="BU85" s="174">
        <f t="shared" si="45"/>
        <v>412.1</v>
      </c>
      <c r="BV85" s="174">
        <f t="shared" si="46"/>
        <v>240.22300000000001</v>
      </c>
      <c r="BW85" s="174">
        <f t="shared" si="47"/>
        <v>274.88499999999999</v>
      </c>
      <c r="BX85" s="174">
        <f t="shared" si="48"/>
        <v>819.46699999999998</v>
      </c>
      <c r="BY85" s="174">
        <f t="shared" si="49"/>
        <v>2327.8429999999998</v>
      </c>
      <c r="BZ85" s="174">
        <f t="shared" si="50"/>
        <v>7255.8709999999992</v>
      </c>
      <c r="CA85" s="174">
        <f t="shared" si="51"/>
        <v>2041.683</v>
      </c>
      <c r="CB85" s="174">
        <f t="shared" si="52"/>
        <v>106.069</v>
      </c>
      <c r="CC85" s="174">
        <f t="shared" si="53"/>
        <v>496.58300000000003</v>
      </c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</row>
    <row r="86" spans="1:209" s="6" customFormat="1" x14ac:dyDescent="0.2">
      <c r="A86" s="5">
        <v>39052</v>
      </c>
      <c r="B86" s="10">
        <v>26126.98</v>
      </c>
      <c r="C86" s="10">
        <v>1572.4860000000001</v>
      </c>
      <c r="D86" s="10">
        <v>5254.3059999999996</v>
      </c>
      <c r="E86" s="10">
        <v>86.066999999999993</v>
      </c>
      <c r="F86" s="10">
        <f t="shared" si="27"/>
        <v>33039.839</v>
      </c>
      <c r="G86" s="10">
        <v>2695.51</v>
      </c>
      <c r="H86" s="10">
        <v>1188.643</v>
      </c>
      <c r="I86" s="10">
        <v>644.86900000000003</v>
      </c>
      <c r="J86" s="10">
        <v>1769.3030000000001</v>
      </c>
      <c r="K86" s="10">
        <v>805.71</v>
      </c>
      <c r="L86" s="10">
        <v>0</v>
      </c>
      <c r="M86" s="10">
        <f t="shared" si="28"/>
        <v>7104.0349999999999</v>
      </c>
      <c r="N86" s="10">
        <v>2599.9960000000001</v>
      </c>
      <c r="O86" s="10">
        <v>3237.6419999999998</v>
      </c>
      <c r="P86" s="10">
        <f t="shared" si="29"/>
        <v>5837.6379999999999</v>
      </c>
      <c r="Q86" s="10">
        <v>324.47800000000001</v>
      </c>
      <c r="R86" s="10">
        <v>2802.913</v>
      </c>
      <c r="S86" s="10">
        <v>383.88499999999999</v>
      </c>
      <c r="T86" s="10">
        <v>213.89500000000001</v>
      </c>
      <c r="U86" s="10">
        <v>288.54700000000003</v>
      </c>
      <c r="V86" s="10">
        <v>740.255</v>
      </c>
      <c r="W86" s="10">
        <v>2208.0129999999999</v>
      </c>
      <c r="X86" s="10">
        <f t="shared" si="30"/>
        <v>6961.9859999999999</v>
      </c>
      <c r="Y86" s="10">
        <v>2018.97</v>
      </c>
      <c r="Z86" s="10">
        <v>81.019000000000005</v>
      </c>
      <c r="AA86" s="10">
        <v>536.6</v>
      </c>
      <c r="AB86" s="126">
        <v>93695.236999999994</v>
      </c>
      <c r="AC86" s="172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73">
        <f t="shared" si="31"/>
        <v>93695.236999999994</v>
      </c>
      <c r="BG86" s="14"/>
      <c r="BH86" s="174">
        <f t="shared" si="32"/>
        <v>33039.839</v>
      </c>
      <c r="BI86" s="174">
        <f t="shared" si="33"/>
        <v>2695.51</v>
      </c>
      <c r="BJ86" s="174">
        <f t="shared" si="34"/>
        <v>1188.643</v>
      </c>
      <c r="BK86" s="174">
        <f t="shared" si="35"/>
        <v>644.86900000000003</v>
      </c>
      <c r="BL86" s="174">
        <f t="shared" si="36"/>
        <v>1769.3030000000001</v>
      </c>
      <c r="BM86" s="174">
        <f t="shared" si="37"/>
        <v>805.71</v>
      </c>
      <c r="BN86" s="174">
        <f t="shared" si="38"/>
        <v>0</v>
      </c>
      <c r="BO86" s="174">
        <f t="shared" si="39"/>
        <v>7104.0349999999999</v>
      </c>
      <c r="BP86" s="174">
        <f t="shared" si="40"/>
        <v>2599.9960000000001</v>
      </c>
      <c r="BQ86" s="174">
        <f t="shared" si="41"/>
        <v>3237.6419999999998</v>
      </c>
      <c r="BR86" s="174">
        <f t="shared" si="42"/>
        <v>5837.6379999999999</v>
      </c>
      <c r="BS86" s="174">
        <f t="shared" si="43"/>
        <v>324.47800000000001</v>
      </c>
      <c r="BT86" s="174">
        <f t="shared" si="44"/>
        <v>2802.913</v>
      </c>
      <c r="BU86" s="174">
        <f t="shared" si="45"/>
        <v>383.88499999999999</v>
      </c>
      <c r="BV86" s="174">
        <f t="shared" si="46"/>
        <v>213.89500000000001</v>
      </c>
      <c r="BW86" s="174">
        <f t="shared" si="47"/>
        <v>288.54700000000003</v>
      </c>
      <c r="BX86" s="174">
        <f t="shared" si="48"/>
        <v>740.255</v>
      </c>
      <c r="BY86" s="174">
        <f t="shared" si="49"/>
        <v>2208.0129999999999</v>
      </c>
      <c r="BZ86" s="174">
        <f t="shared" si="50"/>
        <v>6961.9859999999999</v>
      </c>
      <c r="CA86" s="174">
        <f t="shared" si="51"/>
        <v>2018.97</v>
      </c>
      <c r="CB86" s="174">
        <f t="shared" si="52"/>
        <v>81.019000000000005</v>
      </c>
      <c r="CC86" s="174">
        <f t="shared" si="53"/>
        <v>536.6</v>
      </c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</row>
    <row r="87" spans="1:209" s="6" customFormat="1" x14ac:dyDescent="0.2">
      <c r="A87" s="5">
        <v>39083</v>
      </c>
      <c r="B87" s="10">
        <v>27034.544000000002</v>
      </c>
      <c r="C87" s="10">
        <v>1788.557</v>
      </c>
      <c r="D87" s="10">
        <v>5260.59</v>
      </c>
      <c r="E87" s="10">
        <v>101.608</v>
      </c>
      <c r="F87" s="10">
        <f t="shared" si="27"/>
        <v>34185.299000000006</v>
      </c>
      <c r="G87" s="10">
        <v>2764.8589999999999</v>
      </c>
      <c r="H87" s="10">
        <v>1172.6020000000001</v>
      </c>
      <c r="I87" s="10">
        <v>602.60500000000002</v>
      </c>
      <c r="J87" s="10">
        <v>1701.1659999999999</v>
      </c>
      <c r="K87" s="10">
        <v>881.44200000000001</v>
      </c>
      <c r="L87" s="10">
        <v>0</v>
      </c>
      <c r="M87" s="10">
        <f t="shared" si="28"/>
        <v>7122.6740000000009</v>
      </c>
      <c r="N87" s="10">
        <v>2591.6390000000001</v>
      </c>
      <c r="O87" s="10">
        <v>3497.4479999999999</v>
      </c>
      <c r="P87" s="10">
        <f t="shared" si="29"/>
        <v>6089.0869999999995</v>
      </c>
      <c r="Q87" s="10">
        <v>375.74900000000002</v>
      </c>
      <c r="R87" s="10">
        <v>2705.19</v>
      </c>
      <c r="S87" s="10">
        <v>401.03800000000001</v>
      </c>
      <c r="T87" s="10">
        <v>248.58</v>
      </c>
      <c r="U87" s="10">
        <v>326.10500000000002</v>
      </c>
      <c r="V87" s="10">
        <v>803.91499999999996</v>
      </c>
      <c r="W87" s="10">
        <v>2234.5059999999999</v>
      </c>
      <c r="X87" s="10">
        <f t="shared" si="30"/>
        <v>7095.0830000000005</v>
      </c>
      <c r="Y87" s="10">
        <v>2123.9270000000001</v>
      </c>
      <c r="Z87" s="10">
        <v>103.089</v>
      </c>
      <c r="AA87" s="10">
        <v>609.678</v>
      </c>
      <c r="AB87" s="126">
        <v>96917.956400000025</v>
      </c>
      <c r="AC87" s="172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73">
        <f t="shared" si="31"/>
        <v>96917.956400000025</v>
      </c>
      <c r="BG87" s="14"/>
      <c r="BH87" s="174">
        <f t="shared" si="32"/>
        <v>34185.299000000006</v>
      </c>
      <c r="BI87" s="174">
        <f t="shared" si="33"/>
        <v>2764.8589999999999</v>
      </c>
      <c r="BJ87" s="174">
        <f t="shared" si="34"/>
        <v>1172.6020000000001</v>
      </c>
      <c r="BK87" s="174">
        <f t="shared" si="35"/>
        <v>602.60500000000002</v>
      </c>
      <c r="BL87" s="174">
        <f t="shared" si="36"/>
        <v>1701.1659999999999</v>
      </c>
      <c r="BM87" s="174">
        <f t="shared" si="37"/>
        <v>881.44200000000001</v>
      </c>
      <c r="BN87" s="174">
        <f t="shared" si="38"/>
        <v>0</v>
      </c>
      <c r="BO87" s="174">
        <f t="shared" si="39"/>
        <v>7122.6740000000009</v>
      </c>
      <c r="BP87" s="174">
        <f t="shared" si="40"/>
        <v>2591.6390000000001</v>
      </c>
      <c r="BQ87" s="174">
        <f t="shared" si="41"/>
        <v>3497.4479999999999</v>
      </c>
      <c r="BR87" s="174">
        <f t="shared" si="42"/>
        <v>6089.0869999999995</v>
      </c>
      <c r="BS87" s="174">
        <f t="shared" si="43"/>
        <v>375.74900000000002</v>
      </c>
      <c r="BT87" s="174">
        <f t="shared" si="44"/>
        <v>2705.19</v>
      </c>
      <c r="BU87" s="174">
        <f t="shared" si="45"/>
        <v>401.03800000000001</v>
      </c>
      <c r="BV87" s="174">
        <f t="shared" si="46"/>
        <v>248.58</v>
      </c>
      <c r="BW87" s="174">
        <f t="shared" si="47"/>
        <v>326.10500000000002</v>
      </c>
      <c r="BX87" s="174">
        <f t="shared" si="48"/>
        <v>803.91499999999996</v>
      </c>
      <c r="BY87" s="174">
        <f t="shared" si="49"/>
        <v>2234.5059999999999</v>
      </c>
      <c r="BZ87" s="174">
        <f t="shared" si="50"/>
        <v>7095.0830000000005</v>
      </c>
      <c r="CA87" s="174">
        <f t="shared" si="51"/>
        <v>2123.9270000000001</v>
      </c>
      <c r="CB87" s="174">
        <f t="shared" si="52"/>
        <v>103.089</v>
      </c>
      <c r="CC87" s="174">
        <f t="shared" si="53"/>
        <v>609.678</v>
      </c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</row>
    <row r="88" spans="1:209" s="6" customFormat="1" x14ac:dyDescent="0.2">
      <c r="A88" s="5">
        <v>39114</v>
      </c>
      <c r="B88" s="10">
        <v>24160.893</v>
      </c>
      <c r="C88" s="10">
        <v>1543.5360000000001</v>
      </c>
      <c r="D88" s="10">
        <v>4285.6130000000003</v>
      </c>
      <c r="E88" s="10">
        <v>86.736999999999995</v>
      </c>
      <c r="F88" s="10">
        <f t="shared" si="27"/>
        <v>30076.779000000002</v>
      </c>
      <c r="G88" s="10">
        <v>2506.8090000000002</v>
      </c>
      <c r="H88" s="10">
        <v>1055.914</v>
      </c>
      <c r="I88" s="10">
        <v>565.71900000000005</v>
      </c>
      <c r="J88" s="10">
        <v>1521.4760000000001</v>
      </c>
      <c r="K88" s="10">
        <v>752.56200000000001</v>
      </c>
      <c r="L88" s="10">
        <v>0</v>
      </c>
      <c r="M88" s="10">
        <f t="shared" si="28"/>
        <v>6402.48</v>
      </c>
      <c r="N88" s="10">
        <v>2423.3850000000002</v>
      </c>
      <c r="O88" s="10">
        <v>3221.8739999999998</v>
      </c>
      <c r="P88" s="10">
        <f t="shared" si="29"/>
        <v>5645.259</v>
      </c>
      <c r="Q88" s="10">
        <v>323.19799999999998</v>
      </c>
      <c r="R88" s="10">
        <v>2482.2289999999998</v>
      </c>
      <c r="S88" s="10">
        <v>358.14600000000002</v>
      </c>
      <c r="T88" s="10">
        <v>204.71899999999999</v>
      </c>
      <c r="U88" s="10">
        <v>275.90800000000002</v>
      </c>
      <c r="V88" s="10">
        <v>735.35</v>
      </c>
      <c r="W88" s="10">
        <v>2135.7240000000002</v>
      </c>
      <c r="X88" s="10">
        <f t="shared" si="30"/>
        <v>6515.2740000000003</v>
      </c>
      <c r="Y88" s="10">
        <v>1858.4659999999999</v>
      </c>
      <c r="Z88" s="10">
        <v>87.747</v>
      </c>
      <c r="AA88" s="10">
        <v>492.94200000000001</v>
      </c>
      <c r="AB88" s="126">
        <v>86588.8266</v>
      </c>
      <c r="AC88" s="172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73">
        <f t="shared" si="31"/>
        <v>86588.8266</v>
      </c>
      <c r="BG88" s="14"/>
      <c r="BH88" s="174">
        <f t="shared" si="32"/>
        <v>30076.779000000002</v>
      </c>
      <c r="BI88" s="174">
        <f t="shared" si="33"/>
        <v>2506.8090000000002</v>
      </c>
      <c r="BJ88" s="174">
        <f t="shared" si="34"/>
        <v>1055.914</v>
      </c>
      <c r="BK88" s="174">
        <f t="shared" si="35"/>
        <v>565.71900000000005</v>
      </c>
      <c r="BL88" s="174">
        <f t="shared" si="36"/>
        <v>1521.4760000000001</v>
      </c>
      <c r="BM88" s="174">
        <f t="shared" si="37"/>
        <v>752.56200000000001</v>
      </c>
      <c r="BN88" s="174">
        <f t="shared" si="38"/>
        <v>0</v>
      </c>
      <c r="BO88" s="174">
        <f t="shared" si="39"/>
        <v>6402.48</v>
      </c>
      <c r="BP88" s="174">
        <f t="shared" si="40"/>
        <v>2423.3850000000002</v>
      </c>
      <c r="BQ88" s="174">
        <f t="shared" si="41"/>
        <v>3221.8739999999998</v>
      </c>
      <c r="BR88" s="174">
        <f t="shared" si="42"/>
        <v>5645.259</v>
      </c>
      <c r="BS88" s="174">
        <f t="shared" si="43"/>
        <v>323.19799999999998</v>
      </c>
      <c r="BT88" s="174">
        <f t="shared" si="44"/>
        <v>2482.2289999999998</v>
      </c>
      <c r="BU88" s="174">
        <f t="shared" si="45"/>
        <v>358.14600000000002</v>
      </c>
      <c r="BV88" s="174">
        <f t="shared" si="46"/>
        <v>204.71899999999999</v>
      </c>
      <c r="BW88" s="174">
        <f t="shared" si="47"/>
        <v>275.90800000000002</v>
      </c>
      <c r="BX88" s="174">
        <f t="shared" si="48"/>
        <v>735.35</v>
      </c>
      <c r="BY88" s="174">
        <f t="shared" si="49"/>
        <v>2135.7240000000002</v>
      </c>
      <c r="BZ88" s="174">
        <f t="shared" si="50"/>
        <v>6515.2740000000003</v>
      </c>
      <c r="CA88" s="174">
        <f t="shared" si="51"/>
        <v>1858.4659999999999</v>
      </c>
      <c r="CB88" s="174">
        <f t="shared" si="52"/>
        <v>87.747</v>
      </c>
      <c r="CC88" s="174">
        <f t="shared" si="53"/>
        <v>492.94200000000001</v>
      </c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</row>
    <row r="89" spans="1:209" s="6" customFormat="1" x14ac:dyDescent="0.2">
      <c r="A89" s="5">
        <v>39142</v>
      </c>
      <c r="B89" s="10">
        <v>26309.120999999999</v>
      </c>
      <c r="C89" s="10">
        <v>1620.114</v>
      </c>
      <c r="D89" s="10">
        <v>4903.9780000000001</v>
      </c>
      <c r="E89" s="10">
        <v>52.94</v>
      </c>
      <c r="F89" s="10">
        <f t="shared" si="27"/>
        <v>32886.153000000006</v>
      </c>
      <c r="G89" s="10">
        <v>2666.451</v>
      </c>
      <c r="H89" s="10">
        <v>1176.693</v>
      </c>
      <c r="I89" s="10">
        <v>645.755</v>
      </c>
      <c r="J89" s="10">
        <v>1730.4580000000001</v>
      </c>
      <c r="K89" s="10">
        <v>826.83399999999995</v>
      </c>
      <c r="L89" s="10">
        <v>0</v>
      </c>
      <c r="M89" s="10">
        <f t="shared" si="28"/>
        <v>7046.1909999999998</v>
      </c>
      <c r="N89" s="10">
        <v>2801.1709999999998</v>
      </c>
      <c r="O89" s="10">
        <v>3670.2179999999998</v>
      </c>
      <c r="P89" s="10">
        <f t="shared" si="29"/>
        <v>6471.3889999999992</v>
      </c>
      <c r="Q89" s="10">
        <v>335.262</v>
      </c>
      <c r="R89" s="10">
        <v>2636.44</v>
      </c>
      <c r="S89" s="10">
        <v>367.596</v>
      </c>
      <c r="T89" s="10">
        <v>214.07599999999999</v>
      </c>
      <c r="U89" s="10">
        <v>291.64100000000002</v>
      </c>
      <c r="V89" s="10">
        <v>797.66300000000001</v>
      </c>
      <c r="W89" s="10">
        <v>2314.2220000000002</v>
      </c>
      <c r="X89" s="10">
        <f t="shared" si="30"/>
        <v>6956.9</v>
      </c>
      <c r="Y89" s="10">
        <v>2067.6060000000002</v>
      </c>
      <c r="Z89" s="10">
        <v>90.616</v>
      </c>
      <c r="AA89" s="10">
        <v>559.71900000000005</v>
      </c>
      <c r="AB89" s="126">
        <v>94662.825200000007</v>
      </c>
      <c r="AC89" s="172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73">
        <f t="shared" si="31"/>
        <v>94662.825200000007</v>
      </c>
      <c r="BG89" s="14"/>
      <c r="BH89" s="174">
        <f t="shared" si="32"/>
        <v>32886.153000000006</v>
      </c>
      <c r="BI89" s="174">
        <f t="shared" si="33"/>
        <v>2666.451</v>
      </c>
      <c r="BJ89" s="174">
        <f t="shared" si="34"/>
        <v>1176.693</v>
      </c>
      <c r="BK89" s="174">
        <f t="shared" si="35"/>
        <v>645.755</v>
      </c>
      <c r="BL89" s="174">
        <f t="shared" si="36"/>
        <v>1730.4580000000001</v>
      </c>
      <c r="BM89" s="174">
        <f t="shared" si="37"/>
        <v>826.83399999999995</v>
      </c>
      <c r="BN89" s="174">
        <f t="shared" si="38"/>
        <v>0</v>
      </c>
      <c r="BO89" s="174">
        <f t="shared" si="39"/>
        <v>7046.1909999999998</v>
      </c>
      <c r="BP89" s="174">
        <f t="shared" si="40"/>
        <v>2801.1709999999998</v>
      </c>
      <c r="BQ89" s="174">
        <f t="shared" si="41"/>
        <v>3670.2179999999998</v>
      </c>
      <c r="BR89" s="174">
        <f t="shared" si="42"/>
        <v>6471.3889999999992</v>
      </c>
      <c r="BS89" s="174">
        <f t="shared" si="43"/>
        <v>335.262</v>
      </c>
      <c r="BT89" s="174">
        <f t="shared" si="44"/>
        <v>2636.44</v>
      </c>
      <c r="BU89" s="174">
        <f t="shared" si="45"/>
        <v>367.596</v>
      </c>
      <c r="BV89" s="174">
        <f t="shared" si="46"/>
        <v>214.07599999999999</v>
      </c>
      <c r="BW89" s="174">
        <f t="shared" si="47"/>
        <v>291.64100000000002</v>
      </c>
      <c r="BX89" s="174">
        <f t="shared" si="48"/>
        <v>797.66300000000001</v>
      </c>
      <c r="BY89" s="174">
        <f t="shared" si="49"/>
        <v>2314.2220000000002</v>
      </c>
      <c r="BZ89" s="174">
        <f t="shared" si="50"/>
        <v>6956.9</v>
      </c>
      <c r="CA89" s="174">
        <f t="shared" si="51"/>
        <v>2067.6060000000002</v>
      </c>
      <c r="CB89" s="174">
        <f t="shared" si="52"/>
        <v>90.616</v>
      </c>
      <c r="CC89" s="174">
        <f t="shared" si="53"/>
        <v>559.71900000000005</v>
      </c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</row>
    <row r="90" spans="1:209" s="6" customFormat="1" x14ac:dyDescent="0.2">
      <c r="A90" s="5">
        <v>39173</v>
      </c>
      <c r="B90" s="10">
        <v>25138.062999999998</v>
      </c>
      <c r="C90" s="10">
        <v>1275.5940000000001</v>
      </c>
      <c r="D90" s="10">
        <v>5016.0039999999999</v>
      </c>
      <c r="E90" s="10">
        <v>111.863</v>
      </c>
      <c r="F90" s="10">
        <f t="shared" si="27"/>
        <v>31541.524000000001</v>
      </c>
      <c r="G90" s="10">
        <v>2669.576</v>
      </c>
      <c r="H90" s="10">
        <v>1236.5930000000001</v>
      </c>
      <c r="I90" s="10">
        <v>647.98900000000003</v>
      </c>
      <c r="J90" s="10">
        <v>1725.0350000000001</v>
      </c>
      <c r="K90" s="10">
        <v>760.98500000000001</v>
      </c>
      <c r="L90" s="10">
        <v>0</v>
      </c>
      <c r="M90" s="10">
        <f t="shared" si="28"/>
        <v>7040.177999999999</v>
      </c>
      <c r="N90" s="10">
        <v>2870.1970000000001</v>
      </c>
      <c r="O90" s="10">
        <v>3568.3420000000001</v>
      </c>
      <c r="P90" s="10">
        <f t="shared" si="29"/>
        <v>6438.5390000000007</v>
      </c>
      <c r="Q90" s="10">
        <v>342.00099999999998</v>
      </c>
      <c r="R90" s="10">
        <v>2754.3879999999999</v>
      </c>
      <c r="S90" s="10">
        <v>366.01100000000002</v>
      </c>
      <c r="T90" s="10">
        <v>213.804</v>
      </c>
      <c r="U90" s="10">
        <v>286.17399999999998</v>
      </c>
      <c r="V90" s="10">
        <v>881.49900000000002</v>
      </c>
      <c r="W90" s="10">
        <v>2294.2719999999999</v>
      </c>
      <c r="X90" s="10">
        <f t="shared" si="30"/>
        <v>7138.1490000000003</v>
      </c>
      <c r="Y90" s="10">
        <v>1994.1769999999999</v>
      </c>
      <c r="Z90" s="10">
        <v>84.033000000000001</v>
      </c>
      <c r="AA90" s="10">
        <v>478.005</v>
      </c>
      <c r="AB90" s="126">
        <v>93137.135999999999</v>
      </c>
      <c r="AC90" s="172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73">
        <f t="shared" si="31"/>
        <v>93137.135999999999</v>
      </c>
      <c r="BG90" s="14"/>
      <c r="BH90" s="174">
        <f t="shared" si="32"/>
        <v>31541.524000000001</v>
      </c>
      <c r="BI90" s="174">
        <f t="shared" si="33"/>
        <v>2669.576</v>
      </c>
      <c r="BJ90" s="174">
        <f t="shared" si="34"/>
        <v>1236.5930000000001</v>
      </c>
      <c r="BK90" s="174">
        <f t="shared" si="35"/>
        <v>647.98900000000003</v>
      </c>
      <c r="BL90" s="174">
        <f t="shared" si="36"/>
        <v>1725.0350000000001</v>
      </c>
      <c r="BM90" s="174">
        <f t="shared" si="37"/>
        <v>760.98500000000001</v>
      </c>
      <c r="BN90" s="174">
        <f t="shared" si="38"/>
        <v>0</v>
      </c>
      <c r="BO90" s="174">
        <f t="shared" si="39"/>
        <v>7040.177999999999</v>
      </c>
      <c r="BP90" s="174">
        <f t="shared" si="40"/>
        <v>2870.1970000000001</v>
      </c>
      <c r="BQ90" s="174">
        <f t="shared" si="41"/>
        <v>3568.3420000000001</v>
      </c>
      <c r="BR90" s="174">
        <f t="shared" si="42"/>
        <v>6438.5390000000007</v>
      </c>
      <c r="BS90" s="174">
        <f t="shared" si="43"/>
        <v>342.00099999999998</v>
      </c>
      <c r="BT90" s="174">
        <f t="shared" si="44"/>
        <v>2754.3879999999999</v>
      </c>
      <c r="BU90" s="174">
        <f t="shared" si="45"/>
        <v>366.01100000000002</v>
      </c>
      <c r="BV90" s="174">
        <f t="shared" si="46"/>
        <v>213.804</v>
      </c>
      <c r="BW90" s="174">
        <f t="shared" si="47"/>
        <v>286.17399999999998</v>
      </c>
      <c r="BX90" s="174">
        <f t="shared" si="48"/>
        <v>881.49900000000002</v>
      </c>
      <c r="BY90" s="174">
        <f t="shared" si="49"/>
        <v>2294.2719999999999</v>
      </c>
      <c r="BZ90" s="174">
        <f t="shared" si="50"/>
        <v>7138.1490000000003</v>
      </c>
      <c r="CA90" s="174">
        <f t="shared" si="51"/>
        <v>1994.1769999999999</v>
      </c>
      <c r="CB90" s="174">
        <f t="shared" si="52"/>
        <v>84.033000000000001</v>
      </c>
      <c r="CC90" s="174">
        <f t="shared" si="53"/>
        <v>478.005</v>
      </c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</row>
    <row r="91" spans="1:209" s="6" customFormat="1" x14ac:dyDescent="0.2">
      <c r="A91" s="5">
        <v>39203</v>
      </c>
      <c r="B91" s="10">
        <v>27961.008999999998</v>
      </c>
      <c r="C91" s="10">
        <v>1473.9390000000001</v>
      </c>
      <c r="D91" s="10">
        <v>5832.1490000000003</v>
      </c>
      <c r="E91" s="10">
        <v>87.278999999999996</v>
      </c>
      <c r="F91" s="10">
        <f t="shared" si="27"/>
        <v>35354.375999999997</v>
      </c>
      <c r="G91" s="10">
        <v>3198.5569999999998</v>
      </c>
      <c r="H91" s="10">
        <v>1430.0709999999999</v>
      </c>
      <c r="I91" s="10">
        <v>774.52800000000002</v>
      </c>
      <c r="J91" s="10">
        <v>2063.3850000000002</v>
      </c>
      <c r="K91" s="10">
        <v>1169.1120000000001</v>
      </c>
      <c r="L91" s="10">
        <v>0</v>
      </c>
      <c r="M91" s="10">
        <f t="shared" si="28"/>
        <v>8635.6530000000002</v>
      </c>
      <c r="N91" s="10">
        <v>2871.1840000000002</v>
      </c>
      <c r="O91" s="10">
        <v>3906.0149999999999</v>
      </c>
      <c r="P91" s="10">
        <f t="shared" si="29"/>
        <v>6777.1990000000005</v>
      </c>
      <c r="Q91" s="10">
        <v>481.36599999999999</v>
      </c>
      <c r="R91" s="10">
        <v>3902.7109999999998</v>
      </c>
      <c r="S91" s="10">
        <v>547.43799999999999</v>
      </c>
      <c r="T91" s="10">
        <v>260.59300000000002</v>
      </c>
      <c r="U91" s="10">
        <v>388.63299999999998</v>
      </c>
      <c r="V91" s="10">
        <v>1158.886</v>
      </c>
      <c r="W91" s="10">
        <v>2510.2510000000002</v>
      </c>
      <c r="X91" s="10">
        <f t="shared" si="30"/>
        <v>9249.8779999999988</v>
      </c>
      <c r="Y91" s="10">
        <v>2313.8159999999998</v>
      </c>
      <c r="Z91" s="10">
        <v>102.983</v>
      </c>
      <c r="AA91" s="10">
        <v>540.67999999999995</v>
      </c>
      <c r="AB91" s="126">
        <v>110491.15499999998</v>
      </c>
      <c r="AC91" s="172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73">
        <f t="shared" si="31"/>
        <v>110491.15499999998</v>
      </c>
      <c r="BG91" s="14"/>
      <c r="BH91" s="174">
        <f t="shared" si="32"/>
        <v>35354.375999999997</v>
      </c>
      <c r="BI91" s="174">
        <f t="shared" si="33"/>
        <v>3198.5569999999998</v>
      </c>
      <c r="BJ91" s="174">
        <f t="shared" si="34"/>
        <v>1430.0709999999999</v>
      </c>
      <c r="BK91" s="174">
        <f t="shared" si="35"/>
        <v>774.52800000000002</v>
      </c>
      <c r="BL91" s="174">
        <f t="shared" si="36"/>
        <v>2063.3850000000002</v>
      </c>
      <c r="BM91" s="174">
        <f t="shared" si="37"/>
        <v>1169.1120000000001</v>
      </c>
      <c r="BN91" s="174">
        <f t="shared" si="38"/>
        <v>0</v>
      </c>
      <c r="BO91" s="174">
        <f t="shared" si="39"/>
        <v>8635.6530000000002</v>
      </c>
      <c r="BP91" s="174">
        <f t="shared" si="40"/>
        <v>2871.1840000000002</v>
      </c>
      <c r="BQ91" s="174">
        <f t="shared" si="41"/>
        <v>3906.0149999999999</v>
      </c>
      <c r="BR91" s="174">
        <f t="shared" si="42"/>
        <v>6777.1990000000005</v>
      </c>
      <c r="BS91" s="174">
        <f t="shared" si="43"/>
        <v>481.36599999999999</v>
      </c>
      <c r="BT91" s="174">
        <f t="shared" si="44"/>
        <v>3902.7109999999998</v>
      </c>
      <c r="BU91" s="174">
        <f t="shared" si="45"/>
        <v>547.43799999999999</v>
      </c>
      <c r="BV91" s="174">
        <f t="shared" si="46"/>
        <v>260.59300000000002</v>
      </c>
      <c r="BW91" s="174">
        <f t="shared" si="47"/>
        <v>388.63299999999998</v>
      </c>
      <c r="BX91" s="174">
        <f t="shared" si="48"/>
        <v>1158.886</v>
      </c>
      <c r="BY91" s="174">
        <f t="shared" si="49"/>
        <v>2510.2510000000002</v>
      </c>
      <c r="BZ91" s="174">
        <f t="shared" si="50"/>
        <v>9249.8779999999988</v>
      </c>
      <c r="CA91" s="174">
        <f t="shared" si="51"/>
        <v>2313.8159999999998</v>
      </c>
      <c r="CB91" s="174">
        <f t="shared" si="52"/>
        <v>102.983</v>
      </c>
      <c r="CC91" s="174">
        <f t="shared" si="53"/>
        <v>540.67999999999995</v>
      </c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</row>
    <row r="92" spans="1:209" s="6" customFormat="1" x14ac:dyDescent="0.2">
      <c r="A92" s="5">
        <v>39234</v>
      </c>
      <c r="B92" s="10">
        <v>25443.733</v>
      </c>
      <c r="C92" s="10">
        <v>1359.6489999999999</v>
      </c>
      <c r="D92" s="10">
        <v>5620.3810000000003</v>
      </c>
      <c r="E92" s="10">
        <v>89.363</v>
      </c>
      <c r="F92" s="10">
        <f t="shared" si="27"/>
        <v>32513.126000000004</v>
      </c>
      <c r="G92" s="10">
        <v>3099.576</v>
      </c>
      <c r="H92" s="10">
        <v>1299.7190000000001</v>
      </c>
      <c r="I92" s="10">
        <v>747.48299999999995</v>
      </c>
      <c r="J92" s="10">
        <v>1711.903</v>
      </c>
      <c r="K92" s="10">
        <v>670.87300000000005</v>
      </c>
      <c r="L92" s="10">
        <v>0</v>
      </c>
      <c r="M92" s="10">
        <f t="shared" si="28"/>
        <v>7529.5540000000001</v>
      </c>
      <c r="N92" s="10">
        <v>2650.3609999999999</v>
      </c>
      <c r="O92" s="10">
        <v>3566.0149999999999</v>
      </c>
      <c r="P92" s="10">
        <f t="shared" si="29"/>
        <v>6216.3760000000002</v>
      </c>
      <c r="Q92" s="10">
        <v>334.23399999999998</v>
      </c>
      <c r="R92" s="10">
        <v>2714.8389999999999</v>
      </c>
      <c r="S92" s="10">
        <v>331.50700000000001</v>
      </c>
      <c r="T92" s="10">
        <v>232.172</v>
      </c>
      <c r="U92" s="10">
        <v>278.18</v>
      </c>
      <c r="V92" s="10">
        <v>847.37900000000002</v>
      </c>
      <c r="W92" s="10">
        <v>2250.5940000000001</v>
      </c>
      <c r="X92" s="10">
        <f t="shared" si="30"/>
        <v>6988.9049999999997</v>
      </c>
      <c r="Y92" s="10">
        <v>1846.6220000000001</v>
      </c>
      <c r="Z92" s="10">
        <v>90.563999999999993</v>
      </c>
      <c r="AA92" s="10">
        <v>431.81200000000001</v>
      </c>
      <c r="AB92" s="126">
        <v>92426.611600000004</v>
      </c>
      <c r="AC92" s="172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73">
        <f t="shared" si="31"/>
        <v>92426.611600000004</v>
      </c>
      <c r="BG92" s="14"/>
      <c r="BH92" s="174">
        <f t="shared" si="32"/>
        <v>32513.126000000004</v>
      </c>
      <c r="BI92" s="174">
        <f t="shared" si="33"/>
        <v>3099.576</v>
      </c>
      <c r="BJ92" s="174">
        <f t="shared" si="34"/>
        <v>1299.7190000000001</v>
      </c>
      <c r="BK92" s="174">
        <f t="shared" si="35"/>
        <v>747.48299999999995</v>
      </c>
      <c r="BL92" s="174">
        <f t="shared" si="36"/>
        <v>1711.903</v>
      </c>
      <c r="BM92" s="174">
        <f t="shared" si="37"/>
        <v>670.87300000000005</v>
      </c>
      <c r="BN92" s="174">
        <f t="shared" si="38"/>
        <v>0</v>
      </c>
      <c r="BO92" s="174">
        <f t="shared" si="39"/>
        <v>7529.5540000000001</v>
      </c>
      <c r="BP92" s="174">
        <f t="shared" si="40"/>
        <v>2650.3609999999999</v>
      </c>
      <c r="BQ92" s="174">
        <f t="shared" si="41"/>
        <v>3566.0149999999999</v>
      </c>
      <c r="BR92" s="174">
        <f t="shared" si="42"/>
        <v>6216.3760000000002</v>
      </c>
      <c r="BS92" s="174">
        <f t="shared" si="43"/>
        <v>334.23399999999998</v>
      </c>
      <c r="BT92" s="174">
        <f t="shared" si="44"/>
        <v>2714.8389999999999</v>
      </c>
      <c r="BU92" s="174">
        <f t="shared" si="45"/>
        <v>331.50700000000001</v>
      </c>
      <c r="BV92" s="174">
        <f t="shared" si="46"/>
        <v>232.172</v>
      </c>
      <c r="BW92" s="174">
        <f t="shared" si="47"/>
        <v>278.18</v>
      </c>
      <c r="BX92" s="174">
        <f t="shared" si="48"/>
        <v>847.37900000000002</v>
      </c>
      <c r="BY92" s="174">
        <f t="shared" si="49"/>
        <v>2250.5940000000001</v>
      </c>
      <c r="BZ92" s="174">
        <f t="shared" si="50"/>
        <v>6988.9049999999997</v>
      </c>
      <c r="CA92" s="174">
        <f t="shared" si="51"/>
        <v>1846.6220000000001</v>
      </c>
      <c r="CB92" s="174">
        <f t="shared" si="52"/>
        <v>90.563999999999993</v>
      </c>
      <c r="CC92" s="174">
        <f t="shared" si="53"/>
        <v>431.81200000000001</v>
      </c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</row>
    <row r="93" spans="1:209" s="6" customFormat="1" x14ac:dyDescent="0.2">
      <c r="A93" s="5">
        <v>39264</v>
      </c>
      <c r="B93" s="10">
        <v>27740.772000000001</v>
      </c>
      <c r="C93" s="10">
        <v>1516.607</v>
      </c>
      <c r="D93" s="10">
        <v>6860.3720000000003</v>
      </c>
      <c r="E93" s="10">
        <v>108.938</v>
      </c>
      <c r="F93" s="10">
        <f t="shared" si="27"/>
        <v>36226.689000000006</v>
      </c>
      <c r="G93" s="10">
        <v>3390.9250000000002</v>
      </c>
      <c r="H93" s="10">
        <v>1481.854</v>
      </c>
      <c r="I93" s="10">
        <v>873.024</v>
      </c>
      <c r="J93" s="10">
        <v>1921.174</v>
      </c>
      <c r="K93" s="10">
        <v>802.86400000000003</v>
      </c>
      <c r="L93" s="10">
        <v>0</v>
      </c>
      <c r="M93" s="10">
        <f t="shared" si="28"/>
        <v>8469.8410000000003</v>
      </c>
      <c r="N93" s="10">
        <v>2958.57</v>
      </c>
      <c r="O93" s="10">
        <v>4019.6019999999999</v>
      </c>
      <c r="P93" s="10">
        <f t="shared" si="29"/>
        <v>6978.1720000000005</v>
      </c>
      <c r="Q93" s="10">
        <v>371.166</v>
      </c>
      <c r="R93" s="10">
        <v>3012.9340000000002</v>
      </c>
      <c r="S93" s="10">
        <v>371.52199999999999</v>
      </c>
      <c r="T93" s="10">
        <v>255.548</v>
      </c>
      <c r="U93" s="10">
        <v>293.33999999999997</v>
      </c>
      <c r="V93" s="10">
        <v>1015.693</v>
      </c>
      <c r="W93" s="10">
        <v>2345.4250000000002</v>
      </c>
      <c r="X93" s="10">
        <f t="shared" si="30"/>
        <v>7665.6280000000006</v>
      </c>
      <c r="Y93" s="10">
        <v>2212.9540000000002</v>
      </c>
      <c r="Z93" s="10">
        <v>93.488</v>
      </c>
      <c r="AA93" s="10">
        <v>398.173</v>
      </c>
      <c r="AB93" s="126">
        <v>103811.90340000002</v>
      </c>
      <c r="AC93" s="172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73">
        <f t="shared" si="31"/>
        <v>103811.90340000002</v>
      </c>
      <c r="BG93" s="14"/>
      <c r="BH93" s="174">
        <f t="shared" si="32"/>
        <v>36226.689000000006</v>
      </c>
      <c r="BI93" s="174">
        <f t="shared" si="33"/>
        <v>3390.9250000000002</v>
      </c>
      <c r="BJ93" s="174">
        <f t="shared" si="34"/>
        <v>1481.854</v>
      </c>
      <c r="BK93" s="174">
        <f t="shared" si="35"/>
        <v>873.024</v>
      </c>
      <c r="BL93" s="174">
        <f t="shared" si="36"/>
        <v>1921.174</v>
      </c>
      <c r="BM93" s="174">
        <f t="shared" si="37"/>
        <v>802.86400000000003</v>
      </c>
      <c r="BN93" s="174">
        <f t="shared" si="38"/>
        <v>0</v>
      </c>
      <c r="BO93" s="174">
        <f t="shared" si="39"/>
        <v>8469.8410000000003</v>
      </c>
      <c r="BP93" s="174">
        <f t="shared" si="40"/>
        <v>2958.57</v>
      </c>
      <c r="BQ93" s="174">
        <f t="shared" si="41"/>
        <v>4019.6019999999999</v>
      </c>
      <c r="BR93" s="174">
        <f t="shared" si="42"/>
        <v>6978.1720000000005</v>
      </c>
      <c r="BS93" s="174">
        <f t="shared" si="43"/>
        <v>371.166</v>
      </c>
      <c r="BT93" s="174">
        <f t="shared" si="44"/>
        <v>3012.9340000000002</v>
      </c>
      <c r="BU93" s="174">
        <f t="shared" si="45"/>
        <v>371.52199999999999</v>
      </c>
      <c r="BV93" s="174">
        <f t="shared" si="46"/>
        <v>255.548</v>
      </c>
      <c r="BW93" s="174">
        <f t="shared" si="47"/>
        <v>293.33999999999997</v>
      </c>
      <c r="BX93" s="174">
        <f t="shared" si="48"/>
        <v>1015.693</v>
      </c>
      <c r="BY93" s="174">
        <f t="shared" si="49"/>
        <v>2345.4250000000002</v>
      </c>
      <c r="BZ93" s="174">
        <f t="shared" si="50"/>
        <v>7665.6280000000006</v>
      </c>
      <c r="CA93" s="174">
        <f t="shared" si="51"/>
        <v>2212.9540000000002</v>
      </c>
      <c r="CB93" s="174">
        <f t="shared" si="52"/>
        <v>93.488</v>
      </c>
      <c r="CC93" s="174">
        <f t="shared" si="53"/>
        <v>398.173</v>
      </c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</row>
    <row r="94" spans="1:209" s="6" customFormat="1" x14ac:dyDescent="0.2">
      <c r="A94" s="5">
        <v>39295</v>
      </c>
      <c r="B94" s="10">
        <v>28297.73</v>
      </c>
      <c r="C94" s="10">
        <v>1457.5619999999999</v>
      </c>
      <c r="D94" s="10">
        <v>6988.0069999999996</v>
      </c>
      <c r="E94" s="10">
        <v>91.852999999999994</v>
      </c>
      <c r="F94" s="10">
        <f t="shared" si="27"/>
        <v>36835.152000000002</v>
      </c>
      <c r="G94" s="10">
        <v>3465.4580000000001</v>
      </c>
      <c r="H94" s="10">
        <v>1471.3489999999999</v>
      </c>
      <c r="I94" s="10">
        <v>904.452</v>
      </c>
      <c r="J94" s="10">
        <v>1926.42</v>
      </c>
      <c r="K94" s="10">
        <v>817.34299999999996</v>
      </c>
      <c r="L94" s="10">
        <v>0</v>
      </c>
      <c r="M94" s="10">
        <f t="shared" si="28"/>
        <v>8585.0220000000008</v>
      </c>
      <c r="N94" s="10">
        <v>2937.3589999999999</v>
      </c>
      <c r="O94" s="10">
        <v>3862.413</v>
      </c>
      <c r="P94" s="10">
        <f t="shared" si="29"/>
        <v>6799.7719999999999</v>
      </c>
      <c r="Q94" s="10">
        <v>353.02100000000002</v>
      </c>
      <c r="R94" s="10">
        <v>2975.0639999999999</v>
      </c>
      <c r="S94" s="10">
        <v>375.01799999999997</v>
      </c>
      <c r="T94" s="10">
        <v>281.98399999999998</v>
      </c>
      <c r="U94" s="10">
        <v>303.27499999999998</v>
      </c>
      <c r="V94" s="10">
        <v>1001.252</v>
      </c>
      <c r="W94" s="10">
        <v>2334.5149999999999</v>
      </c>
      <c r="X94" s="10">
        <f t="shared" si="30"/>
        <v>7624.128999999999</v>
      </c>
      <c r="Y94" s="10">
        <v>2226.4299999999998</v>
      </c>
      <c r="Z94" s="10">
        <v>132.82300000000001</v>
      </c>
      <c r="AA94" s="10">
        <v>521.48900000000003</v>
      </c>
      <c r="AB94" s="126">
        <v>104888.4192</v>
      </c>
      <c r="AC94" s="172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73">
        <f t="shared" si="31"/>
        <v>104888.4192</v>
      </c>
      <c r="BG94" s="14"/>
      <c r="BH94" s="174">
        <f t="shared" si="32"/>
        <v>36835.152000000002</v>
      </c>
      <c r="BI94" s="174">
        <f t="shared" si="33"/>
        <v>3465.4580000000001</v>
      </c>
      <c r="BJ94" s="174">
        <f t="shared" si="34"/>
        <v>1471.3489999999999</v>
      </c>
      <c r="BK94" s="174">
        <f t="shared" si="35"/>
        <v>904.452</v>
      </c>
      <c r="BL94" s="174">
        <f t="shared" si="36"/>
        <v>1926.42</v>
      </c>
      <c r="BM94" s="174">
        <f t="shared" si="37"/>
        <v>817.34299999999996</v>
      </c>
      <c r="BN94" s="174">
        <f t="shared" si="38"/>
        <v>0</v>
      </c>
      <c r="BO94" s="174">
        <f t="shared" si="39"/>
        <v>8585.0220000000008</v>
      </c>
      <c r="BP94" s="174">
        <f t="shared" si="40"/>
        <v>2937.3589999999999</v>
      </c>
      <c r="BQ94" s="174">
        <f t="shared" si="41"/>
        <v>3862.413</v>
      </c>
      <c r="BR94" s="174">
        <f t="shared" si="42"/>
        <v>6799.7719999999999</v>
      </c>
      <c r="BS94" s="174">
        <f t="shared" si="43"/>
        <v>353.02100000000002</v>
      </c>
      <c r="BT94" s="174">
        <f t="shared" si="44"/>
        <v>2975.0639999999999</v>
      </c>
      <c r="BU94" s="174">
        <f t="shared" si="45"/>
        <v>375.01799999999997</v>
      </c>
      <c r="BV94" s="174">
        <f t="shared" si="46"/>
        <v>281.98399999999998</v>
      </c>
      <c r="BW94" s="174">
        <f t="shared" si="47"/>
        <v>303.27499999999998</v>
      </c>
      <c r="BX94" s="174">
        <f t="shared" si="48"/>
        <v>1001.252</v>
      </c>
      <c r="BY94" s="174">
        <f t="shared" si="49"/>
        <v>2334.5149999999999</v>
      </c>
      <c r="BZ94" s="174">
        <f t="shared" si="50"/>
        <v>7624.128999999999</v>
      </c>
      <c r="CA94" s="174">
        <f t="shared" si="51"/>
        <v>2226.4299999999998</v>
      </c>
      <c r="CB94" s="174">
        <f t="shared" si="52"/>
        <v>132.82300000000001</v>
      </c>
      <c r="CC94" s="174">
        <f t="shared" si="53"/>
        <v>521.48900000000003</v>
      </c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</row>
    <row r="95" spans="1:209" s="6" customFormat="1" x14ac:dyDescent="0.2">
      <c r="A95" s="5">
        <v>39326</v>
      </c>
      <c r="B95" s="10">
        <v>25403.804</v>
      </c>
      <c r="C95" s="10">
        <v>1475.7850000000001</v>
      </c>
      <c r="D95" s="10">
        <v>6311.6769999999997</v>
      </c>
      <c r="E95" s="10">
        <v>111.691</v>
      </c>
      <c r="F95" s="10">
        <f t="shared" si="27"/>
        <v>33302.957000000002</v>
      </c>
      <c r="G95" s="10">
        <v>3206.9830000000002</v>
      </c>
      <c r="H95" s="10">
        <v>1142.05</v>
      </c>
      <c r="I95" s="10">
        <v>861.93100000000004</v>
      </c>
      <c r="J95" s="10">
        <v>2058.3609999999999</v>
      </c>
      <c r="K95" s="10">
        <v>742.92700000000002</v>
      </c>
      <c r="L95" s="10">
        <v>0</v>
      </c>
      <c r="M95" s="10">
        <f t="shared" si="28"/>
        <v>8012.2519999999995</v>
      </c>
      <c r="N95" s="10">
        <v>2570.0500000000002</v>
      </c>
      <c r="O95" s="10">
        <v>3380.9580000000001</v>
      </c>
      <c r="P95" s="10">
        <f t="shared" si="29"/>
        <v>5951.0079999999998</v>
      </c>
      <c r="Q95" s="10">
        <v>324.66699999999997</v>
      </c>
      <c r="R95" s="10">
        <v>2687.0770000000002</v>
      </c>
      <c r="S95" s="10">
        <v>340.77</v>
      </c>
      <c r="T95" s="10">
        <v>259.48899999999998</v>
      </c>
      <c r="U95" s="10">
        <v>309.77100000000002</v>
      </c>
      <c r="V95" s="10">
        <v>952.53899999999999</v>
      </c>
      <c r="W95" s="10">
        <v>2063.8850000000002</v>
      </c>
      <c r="X95" s="10">
        <f t="shared" si="30"/>
        <v>6938.1980000000003</v>
      </c>
      <c r="Y95" s="10">
        <v>2003.297</v>
      </c>
      <c r="Z95" s="10">
        <v>147.86099999999999</v>
      </c>
      <c r="AA95" s="10">
        <v>542.60799999999995</v>
      </c>
      <c r="AB95" s="126">
        <v>95356.12539999999</v>
      </c>
      <c r="AC95" s="172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73">
        <f t="shared" si="31"/>
        <v>95356.12539999999</v>
      </c>
      <c r="BG95" s="14"/>
      <c r="BH95" s="174">
        <f t="shared" si="32"/>
        <v>33302.957000000002</v>
      </c>
      <c r="BI95" s="174">
        <f t="shared" si="33"/>
        <v>3206.9830000000002</v>
      </c>
      <c r="BJ95" s="174">
        <f t="shared" si="34"/>
        <v>1142.05</v>
      </c>
      <c r="BK95" s="174">
        <f t="shared" si="35"/>
        <v>861.93100000000004</v>
      </c>
      <c r="BL95" s="174">
        <f t="shared" si="36"/>
        <v>2058.3609999999999</v>
      </c>
      <c r="BM95" s="174">
        <f t="shared" si="37"/>
        <v>742.92700000000002</v>
      </c>
      <c r="BN95" s="174">
        <f t="shared" si="38"/>
        <v>0</v>
      </c>
      <c r="BO95" s="174">
        <f t="shared" si="39"/>
        <v>8012.2519999999995</v>
      </c>
      <c r="BP95" s="174">
        <f t="shared" si="40"/>
        <v>2570.0500000000002</v>
      </c>
      <c r="BQ95" s="174">
        <f t="shared" si="41"/>
        <v>3380.9580000000001</v>
      </c>
      <c r="BR95" s="174">
        <f t="shared" si="42"/>
        <v>5951.0079999999998</v>
      </c>
      <c r="BS95" s="174">
        <f t="shared" si="43"/>
        <v>324.66699999999997</v>
      </c>
      <c r="BT95" s="174">
        <f t="shared" si="44"/>
        <v>2687.0770000000002</v>
      </c>
      <c r="BU95" s="174">
        <f t="shared" si="45"/>
        <v>340.77</v>
      </c>
      <c r="BV95" s="174">
        <f t="shared" si="46"/>
        <v>259.48899999999998</v>
      </c>
      <c r="BW95" s="174">
        <f t="shared" si="47"/>
        <v>309.77100000000002</v>
      </c>
      <c r="BX95" s="174">
        <f t="shared" si="48"/>
        <v>952.53899999999999</v>
      </c>
      <c r="BY95" s="174">
        <f t="shared" si="49"/>
        <v>2063.8850000000002</v>
      </c>
      <c r="BZ95" s="174">
        <f t="shared" si="50"/>
        <v>6938.1980000000003</v>
      </c>
      <c r="CA95" s="174">
        <f t="shared" si="51"/>
        <v>2003.297</v>
      </c>
      <c r="CB95" s="174">
        <f t="shared" si="52"/>
        <v>147.86099999999999</v>
      </c>
      <c r="CC95" s="174">
        <f t="shared" si="53"/>
        <v>542.60799999999995</v>
      </c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</row>
    <row r="96" spans="1:209" s="6" customFormat="1" x14ac:dyDescent="0.2">
      <c r="A96" s="5">
        <v>39356</v>
      </c>
      <c r="B96" s="10">
        <v>27834.805</v>
      </c>
      <c r="C96" s="10">
        <v>1426.9159999999999</v>
      </c>
      <c r="D96" s="10">
        <v>6195.8559999999998</v>
      </c>
      <c r="E96" s="10">
        <v>113.733</v>
      </c>
      <c r="F96" s="10">
        <f t="shared" si="27"/>
        <v>35571.310000000005</v>
      </c>
      <c r="G96" s="10">
        <v>3392.3829999999998</v>
      </c>
      <c r="H96" s="10">
        <v>1396.51</v>
      </c>
      <c r="I96" s="10">
        <v>863.55799999999999</v>
      </c>
      <c r="J96" s="10">
        <v>1839.9580000000001</v>
      </c>
      <c r="K96" s="10">
        <v>833.34699999999998</v>
      </c>
      <c r="L96" s="10">
        <v>0</v>
      </c>
      <c r="M96" s="10">
        <f t="shared" si="28"/>
        <v>8325.7559999999994</v>
      </c>
      <c r="N96" s="10">
        <v>2627.2460000000001</v>
      </c>
      <c r="O96" s="10">
        <v>3747.4380000000001</v>
      </c>
      <c r="P96" s="10">
        <f t="shared" si="29"/>
        <v>6374.6840000000002</v>
      </c>
      <c r="Q96" s="10">
        <v>366.12299999999999</v>
      </c>
      <c r="R96" s="10">
        <v>3050.7710000000002</v>
      </c>
      <c r="S96" s="10">
        <v>389.798</v>
      </c>
      <c r="T96" s="10">
        <v>271.85399999999998</v>
      </c>
      <c r="U96" s="10">
        <v>334.27800000000002</v>
      </c>
      <c r="V96" s="10">
        <v>940.44500000000005</v>
      </c>
      <c r="W96" s="10">
        <v>2351.346</v>
      </c>
      <c r="X96" s="10">
        <f t="shared" si="30"/>
        <v>7704.6149999999998</v>
      </c>
      <c r="Y96" s="10">
        <v>2267.7629999999999</v>
      </c>
      <c r="Z96" s="10">
        <v>127.123</v>
      </c>
      <c r="AA96" s="10">
        <v>546.74099999999999</v>
      </c>
      <c r="AB96" s="126">
        <v>103628.3178</v>
      </c>
      <c r="AC96" s="172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73">
        <f t="shared" si="31"/>
        <v>103628.3178</v>
      </c>
      <c r="BG96" s="14"/>
      <c r="BH96" s="174">
        <f t="shared" si="32"/>
        <v>35571.310000000005</v>
      </c>
      <c r="BI96" s="174">
        <f t="shared" si="33"/>
        <v>3392.3829999999998</v>
      </c>
      <c r="BJ96" s="174">
        <f t="shared" si="34"/>
        <v>1396.51</v>
      </c>
      <c r="BK96" s="174">
        <f t="shared" si="35"/>
        <v>863.55799999999999</v>
      </c>
      <c r="BL96" s="174">
        <f t="shared" si="36"/>
        <v>1839.9580000000001</v>
      </c>
      <c r="BM96" s="174">
        <f t="shared" si="37"/>
        <v>833.34699999999998</v>
      </c>
      <c r="BN96" s="174">
        <f t="shared" si="38"/>
        <v>0</v>
      </c>
      <c r="BO96" s="174">
        <f t="shared" si="39"/>
        <v>8325.7559999999994</v>
      </c>
      <c r="BP96" s="174">
        <f t="shared" si="40"/>
        <v>2627.2460000000001</v>
      </c>
      <c r="BQ96" s="174">
        <f t="shared" si="41"/>
        <v>3747.4380000000001</v>
      </c>
      <c r="BR96" s="174">
        <f t="shared" si="42"/>
        <v>6374.6840000000002</v>
      </c>
      <c r="BS96" s="174">
        <f t="shared" si="43"/>
        <v>366.12299999999999</v>
      </c>
      <c r="BT96" s="174">
        <f t="shared" si="44"/>
        <v>3050.7710000000002</v>
      </c>
      <c r="BU96" s="174">
        <f t="shared" si="45"/>
        <v>389.798</v>
      </c>
      <c r="BV96" s="174">
        <f t="shared" si="46"/>
        <v>271.85399999999998</v>
      </c>
      <c r="BW96" s="174">
        <f t="shared" si="47"/>
        <v>334.27800000000002</v>
      </c>
      <c r="BX96" s="174">
        <f t="shared" si="48"/>
        <v>940.44500000000005</v>
      </c>
      <c r="BY96" s="174">
        <f t="shared" si="49"/>
        <v>2351.346</v>
      </c>
      <c r="BZ96" s="174">
        <f t="shared" si="50"/>
        <v>7704.6149999999998</v>
      </c>
      <c r="CA96" s="174">
        <f t="shared" si="51"/>
        <v>2267.7629999999999</v>
      </c>
      <c r="CB96" s="174">
        <f t="shared" si="52"/>
        <v>127.123</v>
      </c>
      <c r="CC96" s="174">
        <f t="shared" si="53"/>
        <v>546.74099999999999</v>
      </c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</row>
    <row r="97" spans="1:209" s="6" customFormat="1" x14ac:dyDescent="0.2">
      <c r="A97" s="5">
        <v>39387</v>
      </c>
      <c r="B97" s="10">
        <v>27891.288</v>
      </c>
      <c r="C97" s="10">
        <v>1485.3520000000001</v>
      </c>
      <c r="D97" s="10">
        <v>5310.8890000000001</v>
      </c>
      <c r="E97" s="10">
        <v>77.774000000000001</v>
      </c>
      <c r="F97" s="10">
        <f t="shared" si="27"/>
        <v>34765.303</v>
      </c>
      <c r="G97" s="10">
        <v>3133.3910000000001</v>
      </c>
      <c r="H97" s="10">
        <v>1235.528</v>
      </c>
      <c r="I97" s="10">
        <v>841.96900000000005</v>
      </c>
      <c r="J97" s="10">
        <v>1614.325</v>
      </c>
      <c r="K97" s="10">
        <v>765.625</v>
      </c>
      <c r="L97" s="10">
        <v>0</v>
      </c>
      <c r="M97" s="10">
        <f t="shared" si="28"/>
        <v>7590.8379999999997</v>
      </c>
      <c r="N97" s="10">
        <v>2446.0990000000002</v>
      </c>
      <c r="O97" s="10">
        <v>3394.5149999999999</v>
      </c>
      <c r="P97" s="10">
        <f t="shared" si="29"/>
        <v>5840.6139999999996</v>
      </c>
      <c r="Q97" s="10">
        <v>331.642</v>
      </c>
      <c r="R97" s="10">
        <v>2859.2449999999999</v>
      </c>
      <c r="S97" s="10">
        <v>366.19099999999997</v>
      </c>
      <c r="T97" s="10">
        <v>265.88200000000001</v>
      </c>
      <c r="U97" s="10">
        <v>312.80799999999999</v>
      </c>
      <c r="V97" s="10">
        <v>893.68100000000004</v>
      </c>
      <c r="W97" s="10">
        <v>2270.6559999999999</v>
      </c>
      <c r="X97" s="10">
        <f t="shared" si="30"/>
        <v>7300.1050000000005</v>
      </c>
      <c r="Y97" s="10">
        <v>2156.779</v>
      </c>
      <c r="Z97" s="10">
        <v>103.88800000000001</v>
      </c>
      <c r="AA97" s="10">
        <v>531.36199999999997</v>
      </c>
      <c r="AB97" s="126">
        <v>98699.6296</v>
      </c>
      <c r="AC97" s="172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73">
        <f t="shared" si="31"/>
        <v>98699.6296</v>
      </c>
      <c r="BG97" s="14"/>
      <c r="BH97" s="174">
        <f t="shared" si="32"/>
        <v>34765.303</v>
      </c>
      <c r="BI97" s="174">
        <f t="shared" si="33"/>
        <v>3133.3910000000001</v>
      </c>
      <c r="BJ97" s="174">
        <f t="shared" si="34"/>
        <v>1235.528</v>
      </c>
      <c r="BK97" s="174">
        <f t="shared" si="35"/>
        <v>841.96900000000005</v>
      </c>
      <c r="BL97" s="174">
        <f t="shared" si="36"/>
        <v>1614.325</v>
      </c>
      <c r="BM97" s="174">
        <f t="shared" si="37"/>
        <v>765.625</v>
      </c>
      <c r="BN97" s="174">
        <f t="shared" si="38"/>
        <v>0</v>
      </c>
      <c r="BO97" s="174">
        <f t="shared" si="39"/>
        <v>7590.8379999999997</v>
      </c>
      <c r="BP97" s="174">
        <f t="shared" si="40"/>
        <v>2446.0990000000002</v>
      </c>
      <c r="BQ97" s="174">
        <f t="shared" si="41"/>
        <v>3394.5149999999999</v>
      </c>
      <c r="BR97" s="174">
        <f t="shared" si="42"/>
        <v>5840.6139999999996</v>
      </c>
      <c r="BS97" s="174">
        <f t="shared" si="43"/>
        <v>331.642</v>
      </c>
      <c r="BT97" s="174">
        <f t="shared" si="44"/>
        <v>2859.2449999999999</v>
      </c>
      <c r="BU97" s="174">
        <f t="shared" si="45"/>
        <v>366.19099999999997</v>
      </c>
      <c r="BV97" s="174">
        <f t="shared" si="46"/>
        <v>265.88200000000001</v>
      </c>
      <c r="BW97" s="174">
        <f t="shared" si="47"/>
        <v>312.80799999999999</v>
      </c>
      <c r="BX97" s="174">
        <f t="shared" si="48"/>
        <v>893.68100000000004</v>
      </c>
      <c r="BY97" s="174">
        <f t="shared" si="49"/>
        <v>2270.6559999999999</v>
      </c>
      <c r="BZ97" s="174">
        <f t="shared" si="50"/>
        <v>7300.1050000000005</v>
      </c>
      <c r="CA97" s="174">
        <f t="shared" si="51"/>
        <v>2156.779</v>
      </c>
      <c r="CB97" s="174">
        <f t="shared" si="52"/>
        <v>103.88800000000001</v>
      </c>
      <c r="CC97" s="174">
        <f t="shared" si="53"/>
        <v>531.36199999999997</v>
      </c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</row>
    <row r="98" spans="1:209" s="6" customFormat="1" x14ac:dyDescent="0.2">
      <c r="A98" s="5">
        <v>39417</v>
      </c>
      <c r="B98" s="10">
        <v>26645.986000000001</v>
      </c>
      <c r="C98" s="10">
        <v>1394.6120000000001</v>
      </c>
      <c r="D98" s="10">
        <v>4552.1469999999999</v>
      </c>
      <c r="E98" s="10">
        <v>77.010000000000005</v>
      </c>
      <c r="F98" s="10">
        <f t="shared" si="27"/>
        <v>32669.755000000001</v>
      </c>
      <c r="G98" s="10">
        <v>2737.5889999999999</v>
      </c>
      <c r="H98" s="10">
        <v>1098.1579999999999</v>
      </c>
      <c r="I98" s="10">
        <v>701.42399999999998</v>
      </c>
      <c r="J98" s="10">
        <v>1563.933</v>
      </c>
      <c r="K98" s="10">
        <v>789.03200000000004</v>
      </c>
      <c r="L98" s="10">
        <v>0</v>
      </c>
      <c r="M98" s="10">
        <f t="shared" si="28"/>
        <v>6890.1360000000004</v>
      </c>
      <c r="N98" s="10">
        <v>2419.4760000000001</v>
      </c>
      <c r="O98" s="10">
        <v>2958.0479999999998</v>
      </c>
      <c r="P98" s="10">
        <f t="shared" si="29"/>
        <v>5377.5239999999994</v>
      </c>
      <c r="Q98" s="10">
        <v>356.93099999999998</v>
      </c>
      <c r="R98" s="10">
        <v>2745.3679999999999</v>
      </c>
      <c r="S98" s="10">
        <v>353.517</v>
      </c>
      <c r="T98" s="10">
        <v>256.10899999999998</v>
      </c>
      <c r="U98" s="10">
        <v>285.33999999999997</v>
      </c>
      <c r="V98" s="10">
        <v>829.97799999999995</v>
      </c>
      <c r="W98" s="10">
        <v>2173.027</v>
      </c>
      <c r="X98" s="10">
        <f t="shared" si="30"/>
        <v>7000.2699999999995</v>
      </c>
      <c r="Y98" s="10">
        <v>2138.21</v>
      </c>
      <c r="Z98" s="10">
        <v>98.457999999999998</v>
      </c>
      <c r="AA98" s="10">
        <v>552.476</v>
      </c>
      <c r="AB98" s="126">
        <v>94062.963799999998</v>
      </c>
      <c r="AC98" s="12"/>
      <c r="BF98" s="126">
        <f t="shared" si="31"/>
        <v>94062.963799999998</v>
      </c>
      <c r="BH98" s="120">
        <f t="shared" si="32"/>
        <v>32669.755000000001</v>
      </c>
      <c r="BI98" s="120">
        <f t="shared" si="33"/>
        <v>2737.5889999999999</v>
      </c>
      <c r="BJ98" s="120">
        <f t="shared" si="34"/>
        <v>1098.1579999999999</v>
      </c>
      <c r="BK98" s="120">
        <f t="shared" si="35"/>
        <v>701.42399999999998</v>
      </c>
      <c r="BL98" s="120">
        <f t="shared" si="36"/>
        <v>1563.933</v>
      </c>
      <c r="BM98" s="120">
        <f t="shared" si="37"/>
        <v>789.03200000000004</v>
      </c>
      <c r="BN98" s="120">
        <f t="shared" si="38"/>
        <v>0</v>
      </c>
      <c r="BO98" s="120">
        <f t="shared" si="39"/>
        <v>6890.1360000000004</v>
      </c>
      <c r="BP98" s="120">
        <f t="shared" si="40"/>
        <v>2419.4760000000001</v>
      </c>
      <c r="BQ98" s="120">
        <f t="shared" si="41"/>
        <v>2958.0479999999998</v>
      </c>
      <c r="BR98" s="120">
        <f t="shared" si="42"/>
        <v>5377.5239999999994</v>
      </c>
      <c r="BS98" s="120">
        <f t="shared" si="43"/>
        <v>356.93099999999998</v>
      </c>
      <c r="BT98" s="120">
        <f t="shared" si="44"/>
        <v>2745.3679999999999</v>
      </c>
      <c r="BU98" s="120">
        <f t="shared" si="45"/>
        <v>353.517</v>
      </c>
      <c r="BV98" s="120">
        <f t="shared" si="46"/>
        <v>256.10899999999998</v>
      </c>
      <c r="BW98" s="120">
        <f t="shared" si="47"/>
        <v>285.33999999999997</v>
      </c>
      <c r="BX98" s="120">
        <f t="shared" si="48"/>
        <v>829.97799999999995</v>
      </c>
      <c r="BY98" s="120">
        <f t="shared" si="49"/>
        <v>2173.027</v>
      </c>
      <c r="BZ98" s="120">
        <f t="shared" si="50"/>
        <v>7000.2699999999995</v>
      </c>
      <c r="CA98" s="120">
        <f t="shared" si="51"/>
        <v>2138.21</v>
      </c>
      <c r="CB98" s="120">
        <f t="shared" si="52"/>
        <v>98.457999999999998</v>
      </c>
      <c r="CC98" s="120">
        <f t="shared" si="53"/>
        <v>552.476</v>
      </c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</row>
    <row r="99" spans="1:209" x14ac:dyDescent="0.2">
      <c r="A99" s="3">
        <v>39448</v>
      </c>
      <c r="B99" s="10">
        <v>28987.596000000001</v>
      </c>
      <c r="C99" s="10">
        <v>1682.2460000000001</v>
      </c>
      <c r="D99" s="10">
        <v>4098.518</v>
      </c>
      <c r="E99" s="10">
        <v>91.11</v>
      </c>
      <c r="F99" s="10">
        <f t="shared" si="27"/>
        <v>34859.47</v>
      </c>
      <c r="G99" s="10">
        <v>2910.0030000000002</v>
      </c>
      <c r="H99" s="10">
        <v>991.93299999999999</v>
      </c>
      <c r="I99" s="10">
        <v>503.07400000000001</v>
      </c>
      <c r="J99" s="10">
        <v>1571.434</v>
      </c>
      <c r="K99" s="10">
        <v>947.21299999999997</v>
      </c>
      <c r="L99" s="10">
        <v>709.91700000000003</v>
      </c>
      <c r="M99" s="10">
        <f>SUM(G99:L99)</f>
        <v>7633.5740000000005</v>
      </c>
      <c r="N99" s="10">
        <v>2504.8209999999999</v>
      </c>
      <c r="O99" s="10">
        <v>3226.8629999999998</v>
      </c>
      <c r="P99" s="10">
        <f>SUM(N99:O99)</f>
        <v>5731.6839999999993</v>
      </c>
      <c r="Q99" s="10">
        <v>327.89299999999997</v>
      </c>
      <c r="R99" s="10">
        <v>3151.8820000000001</v>
      </c>
      <c r="S99" s="10">
        <v>400.71499999999997</v>
      </c>
      <c r="T99" s="10">
        <v>277.50400000000002</v>
      </c>
      <c r="U99" s="10">
        <v>200.334</v>
      </c>
      <c r="V99" s="10">
        <v>953.01599999999996</v>
      </c>
      <c r="W99" s="10">
        <v>2425.8429999999998</v>
      </c>
      <c r="X99" s="10">
        <f>SUM(Q99:W99)</f>
        <v>7737.1869999999999</v>
      </c>
      <c r="Y99" s="10">
        <v>2395.6950000000002</v>
      </c>
      <c r="Z99" s="10">
        <v>126.21599999999999</v>
      </c>
      <c r="AA99" s="10">
        <v>522.55499999999995</v>
      </c>
      <c r="AB99" s="126">
        <v>102811.274</v>
      </c>
      <c r="AC99" s="12"/>
      <c r="BF99" s="126">
        <f t="shared" si="31"/>
        <v>102811.274</v>
      </c>
      <c r="BG99" s="6"/>
      <c r="BH99" s="120">
        <f t="shared" si="32"/>
        <v>34859.47</v>
      </c>
      <c r="BI99" s="120">
        <f t="shared" si="33"/>
        <v>2910.0030000000002</v>
      </c>
      <c r="BJ99" s="120">
        <f t="shared" si="34"/>
        <v>991.93299999999999</v>
      </c>
      <c r="BK99" s="120">
        <f t="shared" si="35"/>
        <v>503.07400000000001</v>
      </c>
      <c r="BL99" s="120">
        <f t="shared" si="36"/>
        <v>1571.434</v>
      </c>
      <c r="BM99" s="120">
        <f t="shared" si="37"/>
        <v>947.21299999999997</v>
      </c>
      <c r="BN99" s="120">
        <f t="shared" si="38"/>
        <v>709.91700000000003</v>
      </c>
      <c r="BO99" s="120">
        <f t="shared" si="39"/>
        <v>7633.5740000000005</v>
      </c>
      <c r="BP99" s="120">
        <f t="shared" si="40"/>
        <v>2504.8209999999999</v>
      </c>
      <c r="BQ99" s="120">
        <f t="shared" si="41"/>
        <v>3226.8629999999998</v>
      </c>
      <c r="BR99" s="120">
        <f t="shared" si="42"/>
        <v>5731.6839999999993</v>
      </c>
      <c r="BS99" s="120">
        <f t="shared" si="43"/>
        <v>327.89299999999997</v>
      </c>
      <c r="BT99" s="120">
        <f t="shared" si="44"/>
        <v>3151.8820000000001</v>
      </c>
      <c r="BU99" s="120">
        <f t="shared" si="45"/>
        <v>400.71499999999997</v>
      </c>
      <c r="BV99" s="120">
        <f t="shared" si="46"/>
        <v>277.50400000000002</v>
      </c>
      <c r="BW99" s="120">
        <f t="shared" si="47"/>
        <v>200.334</v>
      </c>
      <c r="BX99" s="120">
        <f t="shared" si="48"/>
        <v>953.01599999999996</v>
      </c>
      <c r="BY99" s="120">
        <f t="shared" si="49"/>
        <v>2425.8429999999998</v>
      </c>
      <c r="BZ99" s="120">
        <f t="shared" si="50"/>
        <v>7737.1869999999999</v>
      </c>
      <c r="CA99" s="120">
        <f t="shared" si="51"/>
        <v>2395.6950000000002</v>
      </c>
      <c r="CB99" s="120">
        <f t="shared" si="52"/>
        <v>126.21599999999999</v>
      </c>
      <c r="CC99" s="120">
        <f t="shared" si="53"/>
        <v>522.55499999999995</v>
      </c>
    </row>
    <row r="100" spans="1:209" x14ac:dyDescent="0.2">
      <c r="A100" s="3">
        <v>39479</v>
      </c>
      <c r="B100" s="10">
        <v>26345.593000000001</v>
      </c>
      <c r="C100" s="10">
        <v>1442.8240000000001</v>
      </c>
      <c r="D100" s="10">
        <v>3677.1529999999998</v>
      </c>
      <c r="E100" s="10">
        <v>76.346000000000004</v>
      </c>
      <c r="F100" s="10">
        <f t="shared" si="27"/>
        <v>31541.916000000001</v>
      </c>
      <c r="G100" s="10">
        <v>2603.7800000000002</v>
      </c>
      <c r="H100" s="10">
        <v>1065.5530000000001</v>
      </c>
      <c r="I100" s="10">
        <v>478.09699999999998</v>
      </c>
      <c r="J100" s="10">
        <v>1561.76</v>
      </c>
      <c r="K100" s="10">
        <v>774.23500000000001</v>
      </c>
      <c r="L100" s="10">
        <v>638.66</v>
      </c>
      <c r="M100" s="10">
        <f>SUM(G100:L100)</f>
        <v>7122.085</v>
      </c>
      <c r="N100" s="10">
        <v>2270.41</v>
      </c>
      <c r="O100" s="10">
        <v>2999.518</v>
      </c>
      <c r="P100" s="10">
        <f t="shared" ref="P100:P124" si="54">SUM(N100:O100)</f>
        <v>5269.9279999999999</v>
      </c>
      <c r="Q100" s="10">
        <v>284.43599999999998</v>
      </c>
      <c r="R100" s="10">
        <v>2836.732</v>
      </c>
      <c r="S100" s="10">
        <v>367.93400000000003</v>
      </c>
      <c r="T100" s="10">
        <v>249.18799999999999</v>
      </c>
      <c r="U100" s="10">
        <v>160.62</v>
      </c>
      <c r="V100" s="10">
        <v>822.52</v>
      </c>
      <c r="W100" s="10">
        <v>2194.9340000000002</v>
      </c>
      <c r="X100" s="10">
        <f t="shared" ref="X100:X124" si="55">SUM(Q100:W100)</f>
        <v>6916.3640000000005</v>
      </c>
      <c r="Y100" s="10">
        <v>2139.9659999999999</v>
      </c>
      <c r="Z100" s="10">
        <v>108.708</v>
      </c>
      <c r="AA100" s="10">
        <v>446.22500000000002</v>
      </c>
      <c r="AB100" s="126">
        <v>92640.656000000017</v>
      </c>
      <c r="AC100" s="12"/>
      <c r="BF100" s="126">
        <f t="shared" si="31"/>
        <v>92640.656000000017</v>
      </c>
      <c r="BG100" s="6"/>
      <c r="BH100" s="120">
        <f t="shared" si="32"/>
        <v>31541.916000000001</v>
      </c>
      <c r="BI100" s="120">
        <f t="shared" si="33"/>
        <v>2603.7800000000002</v>
      </c>
      <c r="BJ100" s="120">
        <f t="shared" si="34"/>
        <v>1065.5530000000001</v>
      </c>
      <c r="BK100" s="120">
        <f t="shared" si="35"/>
        <v>478.09699999999998</v>
      </c>
      <c r="BL100" s="120">
        <f t="shared" si="36"/>
        <v>1561.76</v>
      </c>
      <c r="BM100" s="120">
        <f t="shared" si="37"/>
        <v>774.23500000000001</v>
      </c>
      <c r="BN100" s="120">
        <f t="shared" si="38"/>
        <v>638.66</v>
      </c>
      <c r="BO100" s="120">
        <f t="shared" si="39"/>
        <v>7122.085</v>
      </c>
      <c r="BP100" s="120">
        <f t="shared" si="40"/>
        <v>2270.41</v>
      </c>
      <c r="BQ100" s="120">
        <f t="shared" si="41"/>
        <v>2999.518</v>
      </c>
      <c r="BR100" s="120">
        <f t="shared" si="42"/>
        <v>5269.9279999999999</v>
      </c>
      <c r="BS100" s="120">
        <f t="shared" si="43"/>
        <v>284.43599999999998</v>
      </c>
      <c r="BT100" s="120">
        <f t="shared" si="44"/>
        <v>2836.732</v>
      </c>
      <c r="BU100" s="120">
        <f t="shared" si="45"/>
        <v>367.93400000000003</v>
      </c>
      <c r="BV100" s="120">
        <f t="shared" si="46"/>
        <v>249.18799999999999</v>
      </c>
      <c r="BW100" s="120">
        <f t="shared" si="47"/>
        <v>160.62</v>
      </c>
      <c r="BX100" s="120">
        <f t="shared" si="48"/>
        <v>822.52</v>
      </c>
      <c r="BY100" s="120">
        <f t="shared" si="49"/>
        <v>2194.9340000000002</v>
      </c>
      <c r="BZ100" s="120">
        <f t="shared" si="50"/>
        <v>6916.3640000000005</v>
      </c>
      <c r="CA100" s="120">
        <f t="shared" si="51"/>
        <v>2139.9659999999999</v>
      </c>
      <c r="CB100" s="120">
        <f t="shared" si="52"/>
        <v>108.708</v>
      </c>
      <c r="CC100" s="120">
        <f t="shared" si="53"/>
        <v>446.22500000000002</v>
      </c>
    </row>
    <row r="101" spans="1:209" x14ac:dyDescent="0.2">
      <c r="A101" s="3">
        <v>39508</v>
      </c>
      <c r="B101" s="10">
        <v>27069.699000000001</v>
      </c>
      <c r="C101" s="10">
        <v>1479.806</v>
      </c>
      <c r="D101" s="10">
        <v>4187.2759999999998</v>
      </c>
      <c r="E101" s="10">
        <v>76.307000000000002</v>
      </c>
      <c r="F101" s="10">
        <f t="shared" si="27"/>
        <v>32813.088000000003</v>
      </c>
      <c r="G101" s="10">
        <v>2995.0079999999998</v>
      </c>
      <c r="H101" s="10">
        <v>1427.443</v>
      </c>
      <c r="I101" s="10">
        <v>535.93600000000004</v>
      </c>
      <c r="J101" s="10">
        <v>1715.5360000000001</v>
      </c>
      <c r="K101" s="10">
        <v>793.17</v>
      </c>
      <c r="L101" s="10">
        <v>732.28</v>
      </c>
      <c r="M101" s="10">
        <f>SUM(G101:L101)</f>
        <v>8199.3729999999996</v>
      </c>
      <c r="N101" s="10">
        <v>2260.8960000000002</v>
      </c>
      <c r="O101" s="10">
        <v>3378.5569999999998</v>
      </c>
      <c r="P101" s="10">
        <f t="shared" si="54"/>
        <v>5639.4529999999995</v>
      </c>
      <c r="Q101" s="10">
        <v>303.45699999999999</v>
      </c>
      <c r="R101" s="10">
        <v>3044.1930000000002</v>
      </c>
      <c r="S101" s="10">
        <v>373.279</v>
      </c>
      <c r="T101" s="10">
        <v>243.696</v>
      </c>
      <c r="U101" s="10">
        <v>176.61</v>
      </c>
      <c r="V101" s="10">
        <v>903.81200000000001</v>
      </c>
      <c r="W101" s="10">
        <v>2298.4079999999999</v>
      </c>
      <c r="X101" s="10">
        <f t="shared" si="55"/>
        <v>7343.4549999999999</v>
      </c>
      <c r="Y101" s="10">
        <v>2080.462</v>
      </c>
      <c r="Z101" s="10">
        <v>101.497</v>
      </c>
      <c r="AA101" s="10">
        <v>424.82100000000003</v>
      </c>
      <c r="AB101" s="126">
        <v>96428.042799999996</v>
      </c>
      <c r="AC101" s="12"/>
      <c r="BF101" s="126">
        <f t="shared" si="31"/>
        <v>96428.042799999996</v>
      </c>
      <c r="BG101" s="6"/>
      <c r="BH101" s="120">
        <f t="shared" si="32"/>
        <v>32813.088000000003</v>
      </c>
      <c r="BI101" s="120">
        <f t="shared" si="33"/>
        <v>2995.0079999999998</v>
      </c>
      <c r="BJ101" s="120">
        <f t="shared" si="34"/>
        <v>1427.443</v>
      </c>
      <c r="BK101" s="120">
        <f t="shared" si="35"/>
        <v>535.93600000000004</v>
      </c>
      <c r="BL101" s="120">
        <f t="shared" si="36"/>
        <v>1715.5360000000001</v>
      </c>
      <c r="BM101" s="120">
        <f t="shared" si="37"/>
        <v>793.17</v>
      </c>
      <c r="BN101" s="120">
        <f t="shared" si="38"/>
        <v>732.28</v>
      </c>
      <c r="BO101" s="120">
        <f t="shared" si="39"/>
        <v>8199.3729999999996</v>
      </c>
      <c r="BP101" s="120">
        <f t="shared" si="40"/>
        <v>2260.8960000000002</v>
      </c>
      <c r="BQ101" s="120">
        <f t="shared" si="41"/>
        <v>3378.5569999999998</v>
      </c>
      <c r="BR101" s="120">
        <f t="shared" si="42"/>
        <v>5639.4529999999995</v>
      </c>
      <c r="BS101" s="120">
        <f t="shared" si="43"/>
        <v>303.45699999999999</v>
      </c>
      <c r="BT101" s="120">
        <f t="shared" si="44"/>
        <v>3044.1930000000002</v>
      </c>
      <c r="BU101" s="120">
        <f t="shared" si="45"/>
        <v>373.279</v>
      </c>
      <c r="BV101" s="120">
        <f t="shared" si="46"/>
        <v>243.696</v>
      </c>
      <c r="BW101" s="120">
        <f t="shared" si="47"/>
        <v>176.61</v>
      </c>
      <c r="BX101" s="120">
        <f t="shared" si="48"/>
        <v>903.81200000000001</v>
      </c>
      <c r="BY101" s="120">
        <f t="shared" si="49"/>
        <v>2298.4079999999999</v>
      </c>
      <c r="BZ101" s="120">
        <f t="shared" si="50"/>
        <v>7343.4549999999999</v>
      </c>
      <c r="CA101" s="120">
        <f t="shared" si="51"/>
        <v>2080.462</v>
      </c>
      <c r="CB101" s="120">
        <f t="shared" si="52"/>
        <v>101.497</v>
      </c>
      <c r="CC101" s="120">
        <f t="shared" si="53"/>
        <v>424.82100000000003</v>
      </c>
    </row>
    <row r="102" spans="1:209" x14ac:dyDescent="0.2">
      <c r="A102" s="3">
        <v>39539</v>
      </c>
      <c r="B102" s="10">
        <v>26478.848000000002</v>
      </c>
      <c r="C102" s="10">
        <v>1439.6469999999999</v>
      </c>
      <c r="D102" s="10">
        <v>4638.5050000000001</v>
      </c>
      <c r="E102" s="10">
        <v>91.078000000000003</v>
      </c>
      <c r="F102" s="10">
        <f t="shared" si="27"/>
        <v>32648.078000000005</v>
      </c>
      <c r="G102" s="10">
        <v>3010.2280000000001</v>
      </c>
      <c r="H102" s="10">
        <v>1310.671</v>
      </c>
      <c r="I102" s="10">
        <v>582.75099999999998</v>
      </c>
      <c r="J102" s="10">
        <v>1778.38</v>
      </c>
      <c r="K102" s="10">
        <v>787.63499999999999</v>
      </c>
      <c r="L102" s="10">
        <v>801.16800000000001</v>
      </c>
      <c r="M102" s="10">
        <f>SUM(G102:L102)</f>
        <v>8270.8330000000005</v>
      </c>
      <c r="N102" s="10">
        <v>2692.11</v>
      </c>
      <c r="O102" s="10">
        <v>3448.2190000000001</v>
      </c>
      <c r="P102" s="10">
        <f t="shared" si="54"/>
        <v>6140.3289999999997</v>
      </c>
      <c r="Q102" s="10">
        <v>281.94499999999999</v>
      </c>
      <c r="R102" s="10">
        <v>3225.5070000000001</v>
      </c>
      <c r="S102" s="10">
        <v>389.88099999999997</v>
      </c>
      <c r="T102" s="10">
        <v>245.54900000000001</v>
      </c>
      <c r="U102" s="10">
        <v>180.77799999999999</v>
      </c>
      <c r="V102" s="10">
        <v>891.471</v>
      </c>
      <c r="W102" s="10">
        <v>2434.7399999999998</v>
      </c>
      <c r="X102" s="10">
        <f t="shared" si="55"/>
        <v>7649.871000000001</v>
      </c>
      <c r="Y102" s="10">
        <v>2138.9279999999999</v>
      </c>
      <c r="Z102" s="10">
        <v>101.11799999999999</v>
      </c>
      <c r="AA102" s="10">
        <v>458.48899999999998</v>
      </c>
      <c r="AB102" s="126">
        <v>98644.418200000015</v>
      </c>
      <c r="AC102" s="12"/>
      <c r="BF102" s="126">
        <f t="shared" si="31"/>
        <v>98644.418200000015</v>
      </c>
      <c r="BG102" s="6"/>
      <c r="BH102" s="120">
        <f t="shared" si="32"/>
        <v>32648.078000000005</v>
      </c>
      <c r="BI102" s="120">
        <f t="shared" si="33"/>
        <v>3010.2280000000001</v>
      </c>
      <c r="BJ102" s="120">
        <f t="shared" si="34"/>
        <v>1310.671</v>
      </c>
      <c r="BK102" s="120">
        <f t="shared" si="35"/>
        <v>582.75099999999998</v>
      </c>
      <c r="BL102" s="120">
        <f t="shared" si="36"/>
        <v>1778.38</v>
      </c>
      <c r="BM102" s="120">
        <f t="shared" si="37"/>
        <v>787.63499999999999</v>
      </c>
      <c r="BN102" s="120">
        <f t="shared" si="38"/>
        <v>801.16800000000001</v>
      </c>
      <c r="BO102" s="120">
        <f t="shared" si="39"/>
        <v>8270.8330000000005</v>
      </c>
      <c r="BP102" s="120">
        <f t="shared" si="40"/>
        <v>2692.11</v>
      </c>
      <c r="BQ102" s="120">
        <f t="shared" si="41"/>
        <v>3448.2190000000001</v>
      </c>
      <c r="BR102" s="120">
        <f t="shared" si="42"/>
        <v>6140.3289999999997</v>
      </c>
      <c r="BS102" s="120">
        <f t="shared" si="43"/>
        <v>281.94499999999999</v>
      </c>
      <c r="BT102" s="120">
        <f t="shared" si="44"/>
        <v>3225.5070000000001</v>
      </c>
      <c r="BU102" s="120">
        <f t="shared" si="45"/>
        <v>389.88099999999997</v>
      </c>
      <c r="BV102" s="120">
        <f t="shared" si="46"/>
        <v>245.54900000000001</v>
      </c>
      <c r="BW102" s="120">
        <f t="shared" si="47"/>
        <v>180.77799999999999</v>
      </c>
      <c r="BX102" s="120">
        <f t="shared" si="48"/>
        <v>891.471</v>
      </c>
      <c r="BY102" s="120">
        <f t="shared" si="49"/>
        <v>2434.7399999999998</v>
      </c>
      <c r="BZ102" s="120">
        <f t="shared" si="50"/>
        <v>7649.871000000001</v>
      </c>
      <c r="CA102" s="120">
        <f t="shared" si="51"/>
        <v>2138.9279999999999</v>
      </c>
      <c r="CB102" s="120">
        <f t="shared" si="52"/>
        <v>101.11799999999999</v>
      </c>
      <c r="CC102" s="120">
        <f t="shared" si="53"/>
        <v>458.48899999999998</v>
      </c>
    </row>
    <row r="103" spans="1:209" x14ac:dyDescent="0.2">
      <c r="A103" s="3">
        <v>39569</v>
      </c>
      <c r="B103" s="10">
        <v>27495.592000000001</v>
      </c>
      <c r="C103" s="10">
        <v>1438.396</v>
      </c>
      <c r="D103" s="10">
        <v>4413.1450000000004</v>
      </c>
      <c r="E103" s="10">
        <v>73.206000000000003</v>
      </c>
      <c r="F103" s="10">
        <f t="shared" si="27"/>
        <v>33420.339</v>
      </c>
      <c r="G103" s="10">
        <v>3111.9639999999999</v>
      </c>
      <c r="H103" s="10">
        <v>1485.4549999999999</v>
      </c>
      <c r="I103" s="10">
        <v>578.42899999999997</v>
      </c>
      <c r="J103" s="10">
        <v>1819.934</v>
      </c>
      <c r="K103" s="10">
        <v>953.68200000000002</v>
      </c>
      <c r="L103" s="10">
        <v>827.27499999999998</v>
      </c>
      <c r="M103" s="10">
        <f t="shared" ref="M103:M124" si="56">SUM(G103:L103)</f>
        <v>8776.7389999999996</v>
      </c>
      <c r="N103" s="10">
        <v>2468.6999999999998</v>
      </c>
      <c r="O103" s="10">
        <v>3389.2159999999999</v>
      </c>
      <c r="P103" s="10">
        <f t="shared" si="54"/>
        <v>5857.9159999999993</v>
      </c>
      <c r="Q103" s="10">
        <v>373.59899999999999</v>
      </c>
      <c r="R103" s="10">
        <v>3710.7530000000002</v>
      </c>
      <c r="S103" s="10">
        <v>410.24299999999999</v>
      </c>
      <c r="T103" s="10">
        <v>277.27300000000002</v>
      </c>
      <c r="U103" s="10">
        <v>195.11099999999999</v>
      </c>
      <c r="V103" s="10">
        <v>1043.1479999999999</v>
      </c>
      <c r="W103" s="10">
        <v>2433.1979999999999</v>
      </c>
      <c r="X103" s="10">
        <f t="shared" si="55"/>
        <v>8443.3250000000007</v>
      </c>
      <c r="Y103" s="10">
        <v>2328.826</v>
      </c>
      <c r="Z103" s="10">
        <v>119.066</v>
      </c>
      <c r="AA103" s="10">
        <v>457.09300000000002</v>
      </c>
      <c r="AB103" s="126">
        <v>104682.0894</v>
      </c>
      <c r="AC103" s="12"/>
      <c r="BF103" s="126">
        <f t="shared" si="31"/>
        <v>104682.0894</v>
      </c>
      <c r="BG103" s="6"/>
      <c r="BH103" s="120">
        <f t="shared" si="32"/>
        <v>33420.339</v>
      </c>
      <c r="BI103" s="120">
        <f t="shared" si="33"/>
        <v>3111.9639999999999</v>
      </c>
      <c r="BJ103" s="120">
        <f t="shared" si="34"/>
        <v>1485.4549999999999</v>
      </c>
      <c r="BK103" s="120">
        <f t="shared" si="35"/>
        <v>578.42899999999997</v>
      </c>
      <c r="BL103" s="120">
        <f t="shared" si="36"/>
        <v>1819.934</v>
      </c>
      <c r="BM103" s="120">
        <f t="shared" si="37"/>
        <v>953.68200000000002</v>
      </c>
      <c r="BN103" s="120">
        <f t="shared" si="38"/>
        <v>827.27499999999998</v>
      </c>
      <c r="BO103" s="120">
        <f t="shared" si="39"/>
        <v>8776.7389999999996</v>
      </c>
      <c r="BP103" s="120">
        <f t="shared" si="40"/>
        <v>2468.6999999999998</v>
      </c>
      <c r="BQ103" s="120">
        <f t="shared" si="41"/>
        <v>3389.2159999999999</v>
      </c>
      <c r="BR103" s="120">
        <f t="shared" si="42"/>
        <v>5857.9159999999993</v>
      </c>
      <c r="BS103" s="120">
        <f t="shared" si="43"/>
        <v>373.59899999999999</v>
      </c>
      <c r="BT103" s="120">
        <f t="shared" si="44"/>
        <v>3710.7530000000002</v>
      </c>
      <c r="BU103" s="120">
        <f t="shared" si="45"/>
        <v>410.24299999999999</v>
      </c>
      <c r="BV103" s="120">
        <f t="shared" si="46"/>
        <v>277.27300000000002</v>
      </c>
      <c r="BW103" s="120">
        <f t="shared" si="47"/>
        <v>195.11099999999999</v>
      </c>
      <c r="BX103" s="120">
        <f t="shared" si="48"/>
        <v>1043.1479999999999</v>
      </c>
      <c r="BY103" s="120">
        <f t="shared" si="49"/>
        <v>2433.1979999999999</v>
      </c>
      <c r="BZ103" s="120">
        <f t="shared" si="50"/>
        <v>8443.3250000000007</v>
      </c>
      <c r="CA103" s="120">
        <f t="shared" si="51"/>
        <v>2328.826</v>
      </c>
      <c r="CB103" s="120">
        <f t="shared" si="52"/>
        <v>119.066</v>
      </c>
      <c r="CC103" s="120">
        <f t="shared" si="53"/>
        <v>457.09300000000002</v>
      </c>
    </row>
    <row r="104" spans="1:209" x14ac:dyDescent="0.2">
      <c r="A104" s="3">
        <v>39600</v>
      </c>
      <c r="B104" s="10">
        <v>27531.223000000002</v>
      </c>
      <c r="C104" s="10">
        <v>1528.877</v>
      </c>
      <c r="D104" s="10">
        <v>4791.723</v>
      </c>
      <c r="E104" s="10">
        <v>88.32</v>
      </c>
      <c r="F104" s="10">
        <f t="shared" si="27"/>
        <v>33940.143000000004</v>
      </c>
      <c r="G104" s="10">
        <v>3236.3710000000001</v>
      </c>
      <c r="H104" s="10">
        <v>1418.2339999999999</v>
      </c>
      <c r="I104" s="10">
        <v>616.32500000000005</v>
      </c>
      <c r="J104" s="10">
        <v>1956.5550000000001</v>
      </c>
      <c r="K104" s="10">
        <v>916.77200000000005</v>
      </c>
      <c r="L104" s="10">
        <v>863.82600000000002</v>
      </c>
      <c r="M104" s="10">
        <f t="shared" si="56"/>
        <v>9008.0829999999987</v>
      </c>
      <c r="N104" s="10">
        <v>2437.4459999999999</v>
      </c>
      <c r="O104" s="10">
        <v>3250.2379999999998</v>
      </c>
      <c r="P104" s="10">
        <f t="shared" si="54"/>
        <v>5687.6839999999993</v>
      </c>
      <c r="Q104" s="10">
        <v>343.82400000000001</v>
      </c>
      <c r="R104" s="10">
        <v>3597.6329999999998</v>
      </c>
      <c r="S104" s="10">
        <v>448.07799999999997</v>
      </c>
      <c r="T104" s="10">
        <v>278.85899999999998</v>
      </c>
      <c r="U104" s="10">
        <v>182.71199999999999</v>
      </c>
      <c r="V104" s="10">
        <v>1013.438</v>
      </c>
      <c r="W104" s="10">
        <v>2354.3679999999999</v>
      </c>
      <c r="X104" s="10">
        <f t="shared" si="55"/>
        <v>8218.9120000000003</v>
      </c>
      <c r="Y104" s="10">
        <v>2069.1979999999999</v>
      </c>
      <c r="Z104" s="10">
        <v>130.726</v>
      </c>
      <c r="AA104" s="10">
        <v>405.77600000000001</v>
      </c>
      <c r="AB104" s="126">
        <v>102041.2708</v>
      </c>
      <c r="AC104" s="12"/>
      <c r="BF104" s="126">
        <f t="shared" si="31"/>
        <v>102041.2708</v>
      </c>
      <c r="BG104" s="6"/>
      <c r="BH104" s="120">
        <f t="shared" si="32"/>
        <v>33940.143000000004</v>
      </c>
      <c r="BI104" s="120">
        <f t="shared" si="33"/>
        <v>3236.3710000000001</v>
      </c>
      <c r="BJ104" s="120">
        <f t="shared" si="34"/>
        <v>1418.2339999999999</v>
      </c>
      <c r="BK104" s="120">
        <f t="shared" si="35"/>
        <v>616.32500000000005</v>
      </c>
      <c r="BL104" s="120">
        <f t="shared" si="36"/>
        <v>1956.5550000000001</v>
      </c>
      <c r="BM104" s="120">
        <f t="shared" si="37"/>
        <v>916.77200000000005</v>
      </c>
      <c r="BN104" s="120">
        <f t="shared" si="38"/>
        <v>863.82600000000002</v>
      </c>
      <c r="BO104" s="120">
        <f t="shared" si="39"/>
        <v>9008.0829999999987</v>
      </c>
      <c r="BP104" s="120">
        <f t="shared" si="40"/>
        <v>2437.4459999999999</v>
      </c>
      <c r="BQ104" s="120">
        <f t="shared" si="41"/>
        <v>3250.2379999999998</v>
      </c>
      <c r="BR104" s="120">
        <f t="shared" si="42"/>
        <v>5687.6839999999993</v>
      </c>
      <c r="BS104" s="120">
        <f t="shared" si="43"/>
        <v>343.82400000000001</v>
      </c>
      <c r="BT104" s="120">
        <f t="shared" si="44"/>
        <v>3597.6329999999998</v>
      </c>
      <c r="BU104" s="120">
        <f t="shared" si="45"/>
        <v>448.07799999999997</v>
      </c>
      <c r="BV104" s="120">
        <f t="shared" si="46"/>
        <v>278.85899999999998</v>
      </c>
      <c r="BW104" s="120">
        <f t="shared" si="47"/>
        <v>182.71199999999999</v>
      </c>
      <c r="BX104" s="120">
        <f t="shared" si="48"/>
        <v>1013.438</v>
      </c>
      <c r="BY104" s="120">
        <f t="shared" si="49"/>
        <v>2354.3679999999999</v>
      </c>
      <c r="BZ104" s="120">
        <f t="shared" si="50"/>
        <v>8218.9120000000003</v>
      </c>
      <c r="CA104" s="120">
        <f t="shared" si="51"/>
        <v>2069.1979999999999</v>
      </c>
      <c r="CB104" s="120">
        <f t="shared" si="52"/>
        <v>130.726</v>
      </c>
      <c r="CC104" s="120">
        <f t="shared" si="53"/>
        <v>405.77600000000001</v>
      </c>
    </row>
    <row r="105" spans="1:209" x14ac:dyDescent="0.2">
      <c r="A105" s="3">
        <v>39630</v>
      </c>
      <c r="B105" s="10">
        <v>28837.327000000001</v>
      </c>
      <c r="C105" s="10">
        <v>1521.1410000000001</v>
      </c>
      <c r="D105" s="10">
        <v>5716.8040000000001</v>
      </c>
      <c r="E105" s="10">
        <v>89.358000000000004</v>
      </c>
      <c r="F105" s="10">
        <f t="shared" si="27"/>
        <v>36164.629999999997</v>
      </c>
      <c r="G105" s="10">
        <v>3507.1489999999999</v>
      </c>
      <c r="H105" s="10">
        <v>1685.1690000000001</v>
      </c>
      <c r="I105" s="10">
        <v>670.51199999999994</v>
      </c>
      <c r="J105" s="10">
        <v>1989.8309999999999</v>
      </c>
      <c r="K105" s="10">
        <v>822.01499999999999</v>
      </c>
      <c r="L105" s="10">
        <v>1039.807</v>
      </c>
      <c r="M105" s="10">
        <f t="shared" si="56"/>
        <v>9714.4830000000002</v>
      </c>
      <c r="N105" s="10">
        <v>2616.6880000000001</v>
      </c>
      <c r="O105" s="10">
        <v>3076.6840000000002</v>
      </c>
      <c r="P105" s="10">
        <f t="shared" si="54"/>
        <v>5693.3720000000003</v>
      </c>
      <c r="Q105" s="10">
        <v>321.49299999999999</v>
      </c>
      <c r="R105" s="10">
        <v>3342.9540000000002</v>
      </c>
      <c r="S105" s="10">
        <v>388.08800000000002</v>
      </c>
      <c r="T105" s="10">
        <v>290.54000000000002</v>
      </c>
      <c r="U105" s="10">
        <v>185.41300000000001</v>
      </c>
      <c r="V105" s="10">
        <v>984.59199999999998</v>
      </c>
      <c r="W105" s="10">
        <v>2482.5569999999998</v>
      </c>
      <c r="X105" s="10">
        <f t="shared" si="55"/>
        <v>7995.6370000000006</v>
      </c>
      <c r="Y105" s="10">
        <v>2157.444</v>
      </c>
      <c r="Z105" s="10">
        <v>115.953</v>
      </c>
      <c r="AA105" s="10">
        <v>410.57299999999998</v>
      </c>
      <c r="AB105" s="126">
        <v>104754.63740000001</v>
      </c>
      <c r="AC105" s="12"/>
      <c r="BF105" s="126">
        <f t="shared" si="31"/>
        <v>104754.63740000001</v>
      </c>
      <c r="BG105" s="6"/>
      <c r="BH105" s="120">
        <f t="shared" si="32"/>
        <v>36164.629999999997</v>
      </c>
      <c r="BI105" s="120">
        <f t="shared" si="33"/>
        <v>3507.1489999999999</v>
      </c>
      <c r="BJ105" s="120">
        <f t="shared" si="34"/>
        <v>1685.1690000000001</v>
      </c>
      <c r="BK105" s="120">
        <f t="shared" si="35"/>
        <v>670.51199999999994</v>
      </c>
      <c r="BL105" s="120">
        <f t="shared" si="36"/>
        <v>1989.8309999999999</v>
      </c>
      <c r="BM105" s="120">
        <f t="shared" si="37"/>
        <v>822.01499999999999</v>
      </c>
      <c r="BN105" s="120">
        <f t="shared" si="38"/>
        <v>1039.807</v>
      </c>
      <c r="BO105" s="120">
        <f t="shared" si="39"/>
        <v>9714.4830000000002</v>
      </c>
      <c r="BP105" s="120">
        <f t="shared" si="40"/>
        <v>2616.6880000000001</v>
      </c>
      <c r="BQ105" s="120">
        <f t="shared" si="41"/>
        <v>3076.6840000000002</v>
      </c>
      <c r="BR105" s="120">
        <f t="shared" si="42"/>
        <v>5693.3720000000003</v>
      </c>
      <c r="BS105" s="120">
        <f t="shared" si="43"/>
        <v>321.49299999999999</v>
      </c>
      <c r="BT105" s="120">
        <f t="shared" si="44"/>
        <v>3342.9540000000002</v>
      </c>
      <c r="BU105" s="120">
        <f t="shared" si="45"/>
        <v>388.08800000000002</v>
      </c>
      <c r="BV105" s="120">
        <f t="shared" si="46"/>
        <v>290.54000000000002</v>
      </c>
      <c r="BW105" s="120">
        <f t="shared" si="47"/>
        <v>185.41300000000001</v>
      </c>
      <c r="BX105" s="120">
        <f t="shared" si="48"/>
        <v>984.59199999999998</v>
      </c>
      <c r="BY105" s="120">
        <f t="shared" si="49"/>
        <v>2482.5569999999998</v>
      </c>
      <c r="BZ105" s="120">
        <f t="shared" si="50"/>
        <v>7995.6370000000006</v>
      </c>
      <c r="CA105" s="120">
        <f t="shared" si="51"/>
        <v>2157.444</v>
      </c>
      <c r="CB105" s="120">
        <f t="shared" si="52"/>
        <v>115.953</v>
      </c>
      <c r="CC105" s="120">
        <f t="shared" si="53"/>
        <v>410.57299999999998</v>
      </c>
    </row>
    <row r="106" spans="1:209" x14ac:dyDescent="0.2">
      <c r="A106" s="3">
        <v>39661</v>
      </c>
      <c r="B106" s="10">
        <v>28052.329000000002</v>
      </c>
      <c r="C106" s="10">
        <v>1298.087</v>
      </c>
      <c r="D106" s="10">
        <v>5483.0259999999998</v>
      </c>
      <c r="E106" s="10">
        <v>82.438999999999993</v>
      </c>
      <c r="F106" s="10">
        <f t="shared" si="27"/>
        <v>34915.881000000001</v>
      </c>
      <c r="G106" s="10">
        <v>3499.88</v>
      </c>
      <c r="H106" s="10">
        <v>1560.7919999999999</v>
      </c>
      <c r="I106" s="10">
        <v>653.18600000000004</v>
      </c>
      <c r="J106" s="10">
        <v>2067.7890000000002</v>
      </c>
      <c r="K106" s="10">
        <v>816.51700000000005</v>
      </c>
      <c r="L106" s="10">
        <v>974.18499999999995</v>
      </c>
      <c r="M106" s="10">
        <f t="shared" si="56"/>
        <v>9572.3490000000002</v>
      </c>
      <c r="N106" s="10">
        <v>2656.7330000000002</v>
      </c>
      <c r="O106" s="10">
        <v>3296.2629999999999</v>
      </c>
      <c r="P106" s="10">
        <f t="shared" si="54"/>
        <v>5952.9960000000001</v>
      </c>
      <c r="Q106" s="10">
        <v>304.96199999999999</v>
      </c>
      <c r="R106" s="10">
        <v>3049.7860000000001</v>
      </c>
      <c r="S106" s="10">
        <v>382.64299999999997</v>
      </c>
      <c r="T106" s="10">
        <v>299.12400000000002</v>
      </c>
      <c r="U106" s="10">
        <v>179.316</v>
      </c>
      <c r="V106" s="10">
        <v>1018.72</v>
      </c>
      <c r="W106" s="10">
        <v>2370.9160000000002</v>
      </c>
      <c r="X106" s="10">
        <f t="shared" si="55"/>
        <v>7605.4670000000006</v>
      </c>
      <c r="Y106" s="10">
        <v>2231.5949999999998</v>
      </c>
      <c r="Z106" s="10">
        <v>152.76400000000001</v>
      </c>
      <c r="AA106" s="10">
        <v>428.745</v>
      </c>
      <c r="AB106" s="126">
        <v>103094.06600000001</v>
      </c>
      <c r="AC106" s="12"/>
      <c r="BF106" s="126">
        <f t="shared" si="31"/>
        <v>103094.06600000001</v>
      </c>
      <c r="BG106" s="6"/>
      <c r="BH106" s="120">
        <f t="shared" si="32"/>
        <v>34915.881000000001</v>
      </c>
      <c r="BI106" s="120">
        <f t="shared" si="33"/>
        <v>3499.88</v>
      </c>
      <c r="BJ106" s="120">
        <f t="shared" si="34"/>
        <v>1560.7919999999999</v>
      </c>
      <c r="BK106" s="120">
        <f t="shared" si="35"/>
        <v>653.18600000000004</v>
      </c>
      <c r="BL106" s="120">
        <f t="shared" si="36"/>
        <v>2067.7890000000002</v>
      </c>
      <c r="BM106" s="120">
        <f t="shared" si="37"/>
        <v>816.51700000000005</v>
      </c>
      <c r="BN106" s="120">
        <f t="shared" si="38"/>
        <v>974.18499999999995</v>
      </c>
      <c r="BO106" s="120">
        <f t="shared" si="39"/>
        <v>9572.3490000000002</v>
      </c>
      <c r="BP106" s="120">
        <f t="shared" si="40"/>
        <v>2656.7330000000002</v>
      </c>
      <c r="BQ106" s="120">
        <f t="shared" si="41"/>
        <v>3296.2629999999999</v>
      </c>
      <c r="BR106" s="120">
        <f t="shared" si="42"/>
        <v>5952.9960000000001</v>
      </c>
      <c r="BS106" s="120">
        <f t="shared" si="43"/>
        <v>304.96199999999999</v>
      </c>
      <c r="BT106" s="120">
        <f t="shared" si="44"/>
        <v>3049.7860000000001</v>
      </c>
      <c r="BU106" s="120">
        <f t="shared" si="45"/>
        <v>382.64299999999997</v>
      </c>
      <c r="BV106" s="120">
        <f t="shared" si="46"/>
        <v>299.12400000000002</v>
      </c>
      <c r="BW106" s="120">
        <f t="shared" si="47"/>
        <v>179.316</v>
      </c>
      <c r="BX106" s="120">
        <f t="shared" si="48"/>
        <v>1018.72</v>
      </c>
      <c r="BY106" s="120">
        <f t="shared" si="49"/>
        <v>2370.9160000000002</v>
      </c>
      <c r="BZ106" s="120">
        <f t="shared" si="50"/>
        <v>7605.4670000000006</v>
      </c>
      <c r="CA106" s="120">
        <f t="shared" si="51"/>
        <v>2231.5949999999998</v>
      </c>
      <c r="CB106" s="120">
        <f t="shared" si="52"/>
        <v>152.76400000000001</v>
      </c>
      <c r="CC106" s="120">
        <f t="shared" si="53"/>
        <v>428.745</v>
      </c>
    </row>
    <row r="107" spans="1:209" x14ac:dyDescent="0.2">
      <c r="A107" s="3">
        <v>39692</v>
      </c>
      <c r="B107" s="10">
        <v>27672.505000000001</v>
      </c>
      <c r="C107" s="10">
        <v>1352.9159999999999</v>
      </c>
      <c r="D107" s="10">
        <v>5051.7520000000004</v>
      </c>
      <c r="E107" s="10">
        <v>86.546000000000006</v>
      </c>
      <c r="F107" s="10">
        <f t="shared" si="27"/>
        <v>34163.719000000005</v>
      </c>
      <c r="G107" s="10">
        <v>3652.7579999999998</v>
      </c>
      <c r="H107" s="10">
        <v>1625.655</v>
      </c>
      <c r="I107" s="10">
        <v>624.90499999999997</v>
      </c>
      <c r="J107" s="10">
        <v>2130.5819999999999</v>
      </c>
      <c r="K107" s="10">
        <v>871.73</v>
      </c>
      <c r="L107" s="10">
        <v>962.524</v>
      </c>
      <c r="M107" s="10">
        <f t="shared" si="56"/>
        <v>9868.1539999999986</v>
      </c>
      <c r="N107" s="10">
        <v>2459.1019999999999</v>
      </c>
      <c r="O107" s="10">
        <v>3557.672</v>
      </c>
      <c r="P107" s="10">
        <f t="shared" si="54"/>
        <v>6016.7739999999994</v>
      </c>
      <c r="Q107" s="10">
        <v>282.00700000000001</v>
      </c>
      <c r="R107" s="10">
        <v>3223.058</v>
      </c>
      <c r="S107" s="10">
        <v>360.25099999999998</v>
      </c>
      <c r="T107" s="10">
        <v>257.03100000000001</v>
      </c>
      <c r="U107" s="10">
        <v>182.89699999999999</v>
      </c>
      <c r="V107" s="10">
        <v>985.66200000000003</v>
      </c>
      <c r="W107" s="10">
        <v>2382.0569999999998</v>
      </c>
      <c r="X107" s="10">
        <f t="shared" si="55"/>
        <v>7672.9629999999997</v>
      </c>
      <c r="Y107" s="10">
        <v>2305.9580000000001</v>
      </c>
      <c r="Z107" s="10">
        <v>124.40300000000001</v>
      </c>
      <c r="AA107" s="10">
        <v>492.20299999999997</v>
      </c>
      <c r="AB107" s="126">
        <v>103499.71340000001</v>
      </c>
      <c r="AC107" s="12"/>
      <c r="BF107" s="126">
        <f t="shared" si="31"/>
        <v>103499.71340000001</v>
      </c>
      <c r="BG107" s="6"/>
      <c r="BH107" s="120">
        <f t="shared" si="32"/>
        <v>34163.719000000005</v>
      </c>
      <c r="BI107" s="120">
        <f t="shared" si="33"/>
        <v>3652.7579999999998</v>
      </c>
      <c r="BJ107" s="120">
        <f t="shared" si="34"/>
        <v>1625.655</v>
      </c>
      <c r="BK107" s="120">
        <f t="shared" si="35"/>
        <v>624.90499999999997</v>
      </c>
      <c r="BL107" s="120">
        <f t="shared" si="36"/>
        <v>2130.5819999999999</v>
      </c>
      <c r="BM107" s="120">
        <f t="shared" si="37"/>
        <v>871.73</v>
      </c>
      <c r="BN107" s="120">
        <f t="shared" si="38"/>
        <v>962.524</v>
      </c>
      <c r="BO107" s="120">
        <f t="shared" si="39"/>
        <v>9868.1539999999986</v>
      </c>
      <c r="BP107" s="120">
        <f t="shared" si="40"/>
        <v>2459.1019999999999</v>
      </c>
      <c r="BQ107" s="120">
        <f t="shared" si="41"/>
        <v>3557.672</v>
      </c>
      <c r="BR107" s="120">
        <f t="shared" si="42"/>
        <v>6016.7739999999994</v>
      </c>
      <c r="BS107" s="120">
        <f t="shared" si="43"/>
        <v>282.00700000000001</v>
      </c>
      <c r="BT107" s="120">
        <f t="shared" si="44"/>
        <v>3223.058</v>
      </c>
      <c r="BU107" s="120">
        <f t="shared" si="45"/>
        <v>360.25099999999998</v>
      </c>
      <c r="BV107" s="120">
        <f t="shared" si="46"/>
        <v>257.03100000000001</v>
      </c>
      <c r="BW107" s="120">
        <f t="shared" si="47"/>
        <v>182.89699999999999</v>
      </c>
      <c r="BX107" s="120">
        <f t="shared" si="48"/>
        <v>985.66200000000003</v>
      </c>
      <c r="BY107" s="120">
        <f t="shared" si="49"/>
        <v>2382.0569999999998</v>
      </c>
      <c r="BZ107" s="120">
        <f t="shared" si="50"/>
        <v>7672.9629999999997</v>
      </c>
      <c r="CA107" s="120">
        <f t="shared" si="51"/>
        <v>2305.9580000000001</v>
      </c>
      <c r="CB107" s="120">
        <f t="shared" si="52"/>
        <v>124.40300000000001</v>
      </c>
      <c r="CC107" s="120">
        <f t="shared" si="53"/>
        <v>492.20299999999997</v>
      </c>
    </row>
    <row r="108" spans="1:209" x14ac:dyDescent="0.2">
      <c r="A108" s="3">
        <v>39722</v>
      </c>
      <c r="B108" s="10">
        <v>27876.492999999999</v>
      </c>
      <c r="C108" s="10">
        <v>1471.586</v>
      </c>
      <c r="D108" s="10">
        <v>4733.8770000000004</v>
      </c>
      <c r="E108" s="10">
        <v>67.027000000000001</v>
      </c>
      <c r="F108" s="10">
        <f t="shared" si="27"/>
        <v>34148.983</v>
      </c>
      <c r="G108" s="10">
        <v>3092.739</v>
      </c>
      <c r="H108" s="10">
        <v>1266.847</v>
      </c>
      <c r="I108" s="10">
        <v>588.55100000000004</v>
      </c>
      <c r="J108" s="10">
        <v>1765.0219999999999</v>
      </c>
      <c r="K108" s="10">
        <v>812.46100000000001</v>
      </c>
      <c r="L108" s="10">
        <v>850.48199999999997</v>
      </c>
      <c r="M108" s="10">
        <f t="shared" si="56"/>
        <v>8376.1020000000008</v>
      </c>
      <c r="N108" s="10">
        <v>2529.5940000000001</v>
      </c>
      <c r="O108" s="10">
        <v>3138.4789999999998</v>
      </c>
      <c r="P108" s="10">
        <f t="shared" si="54"/>
        <v>5668.0730000000003</v>
      </c>
      <c r="Q108" s="10">
        <v>293.59199999999998</v>
      </c>
      <c r="R108" s="10">
        <v>3015.1010000000001</v>
      </c>
      <c r="S108" s="10">
        <v>385.35399999999998</v>
      </c>
      <c r="T108" s="10">
        <v>289.005</v>
      </c>
      <c r="U108" s="10">
        <v>179.447</v>
      </c>
      <c r="V108" s="10">
        <v>977.49599999999998</v>
      </c>
      <c r="W108" s="10">
        <v>2099.4639999999999</v>
      </c>
      <c r="X108" s="10">
        <f t="shared" si="55"/>
        <v>7239.4589999999998</v>
      </c>
      <c r="Y108" s="10">
        <v>2114.3870000000002</v>
      </c>
      <c r="Z108" s="10">
        <v>103.19799999999999</v>
      </c>
      <c r="AA108" s="10">
        <v>438.18599999999998</v>
      </c>
      <c r="AB108" s="126">
        <v>97897.993799999997</v>
      </c>
      <c r="AC108" s="12"/>
      <c r="BF108" s="126">
        <f t="shared" si="31"/>
        <v>97897.993799999997</v>
      </c>
      <c r="BG108" s="6"/>
      <c r="BH108" s="120">
        <f t="shared" si="32"/>
        <v>34148.983</v>
      </c>
      <c r="BI108" s="120">
        <f t="shared" si="33"/>
        <v>3092.739</v>
      </c>
      <c r="BJ108" s="120">
        <f t="shared" si="34"/>
        <v>1266.847</v>
      </c>
      <c r="BK108" s="120">
        <f t="shared" si="35"/>
        <v>588.55100000000004</v>
      </c>
      <c r="BL108" s="120">
        <f t="shared" si="36"/>
        <v>1765.0219999999999</v>
      </c>
      <c r="BM108" s="120">
        <f t="shared" si="37"/>
        <v>812.46100000000001</v>
      </c>
      <c r="BN108" s="120">
        <f t="shared" si="38"/>
        <v>850.48199999999997</v>
      </c>
      <c r="BO108" s="120">
        <f t="shared" si="39"/>
        <v>8376.1020000000008</v>
      </c>
      <c r="BP108" s="120">
        <f t="shared" si="40"/>
        <v>2529.5940000000001</v>
      </c>
      <c r="BQ108" s="120">
        <f t="shared" si="41"/>
        <v>3138.4789999999998</v>
      </c>
      <c r="BR108" s="120">
        <f t="shared" si="42"/>
        <v>5668.0730000000003</v>
      </c>
      <c r="BS108" s="120">
        <f t="shared" si="43"/>
        <v>293.59199999999998</v>
      </c>
      <c r="BT108" s="120">
        <f t="shared" si="44"/>
        <v>3015.1010000000001</v>
      </c>
      <c r="BU108" s="120">
        <f t="shared" si="45"/>
        <v>385.35399999999998</v>
      </c>
      <c r="BV108" s="120">
        <f t="shared" si="46"/>
        <v>289.005</v>
      </c>
      <c r="BW108" s="120">
        <f t="shared" si="47"/>
        <v>179.447</v>
      </c>
      <c r="BX108" s="120">
        <f t="shared" si="48"/>
        <v>977.49599999999998</v>
      </c>
      <c r="BY108" s="120">
        <f t="shared" si="49"/>
        <v>2099.4639999999999</v>
      </c>
      <c r="BZ108" s="120">
        <f t="shared" si="50"/>
        <v>7239.4589999999998</v>
      </c>
      <c r="CA108" s="120">
        <f t="shared" si="51"/>
        <v>2114.3870000000002</v>
      </c>
      <c r="CB108" s="120">
        <f t="shared" si="52"/>
        <v>103.19799999999999</v>
      </c>
      <c r="CC108" s="120">
        <f t="shared" si="53"/>
        <v>438.18599999999998</v>
      </c>
    </row>
    <row r="109" spans="1:209" x14ac:dyDescent="0.2">
      <c r="A109" s="3">
        <v>39753</v>
      </c>
      <c r="B109" s="10">
        <v>27289.478999999999</v>
      </c>
      <c r="C109" s="10">
        <v>1283.22</v>
      </c>
      <c r="D109" s="10">
        <v>4219.3530000000001</v>
      </c>
      <c r="E109" s="10">
        <v>88.805999999999997</v>
      </c>
      <c r="F109" s="10">
        <f t="shared" si="27"/>
        <v>32880.858</v>
      </c>
      <c r="G109" s="10">
        <v>3083.8</v>
      </c>
      <c r="H109" s="10">
        <v>1201.373</v>
      </c>
      <c r="I109" s="10">
        <v>525.31600000000003</v>
      </c>
      <c r="J109" s="10">
        <v>1515.9059999999999</v>
      </c>
      <c r="K109" s="10">
        <v>805.74900000000002</v>
      </c>
      <c r="L109" s="10">
        <v>754.37699999999995</v>
      </c>
      <c r="M109" s="10">
        <f t="shared" si="56"/>
        <v>7886.5210000000006</v>
      </c>
      <c r="N109" s="10">
        <v>2318.962</v>
      </c>
      <c r="O109" s="10">
        <v>3153.6239999999998</v>
      </c>
      <c r="P109" s="10">
        <f t="shared" si="54"/>
        <v>5472.5859999999993</v>
      </c>
      <c r="Q109" s="10">
        <v>316.68799999999999</v>
      </c>
      <c r="R109" s="10">
        <v>2914.3580000000002</v>
      </c>
      <c r="S109" s="10">
        <v>350.62799999999999</v>
      </c>
      <c r="T109" s="10">
        <v>287.79000000000002</v>
      </c>
      <c r="U109" s="10">
        <v>172.35599999999999</v>
      </c>
      <c r="V109" s="10">
        <v>862.53300000000002</v>
      </c>
      <c r="W109" s="10">
        <v>2363.3000000000002</v>
      </c>
      <c r="X109" s="10">
        <f t="shared" si="55"/>
        <v>7267.6530000000012</v>
      </c>
      <c r="Y109" s="10">
        <v>1991.183</v>
      </c>
      <c r="Z109" s="10">
        <v>108.06100000000001</v>
      </c>
      <c r="AA109" s="10">
        <v>430.38600000000002</v>
      </c>
      <c r="AB109" s="126">
        <v>94978.467799999999</v>
      </c>
      <c r="AC109" s="12"/>
      <c r="BF109" s="126">
        <f t="shared" si="31"/>
        <v>94978.467799999999</v>
      </c>
      <c r="BG109" s="6"/>
      <c r="BH109" s="120">
        <f t="shared" si="32"/>
        <v>32880.858</v>
      </c>
      <c r="BI109" s="120">
        <f t="shared" si="33"/>
        <v>3083.8</v>
      </c>
      <c r="BJ109" s="120">
        <f t="shared" si="34"/>
        <v>1201.373</v>
      </c>
      <c r="BK109" s="120">
        <f t="shared" si="35"/>
        <v>525.31600000000003</v>
      </c>
      <c r="BL109" s="120">
        <f t="shared" si="36"/>
        <v>1515.9059999999999</v>
      </c>
      <c r="BM109" s="120">
        <f t="shared" si="37"/>
        <v>805.74900000000002</v>
      </c>
      <c r="BN109" s="120">
        <f t="shared" si="38"/>
        <v>754.37699999999995</v>
      </c>
      <c r="BO109" s="120">
        <f t="shared" si="39"/>
        <v>7886.5210000000006</v>
      </c>
      <c r="BP109" s="120">
        <f t="shared" si="40"/>
        <v>2318.962</v>
      </c>
      <c r="BQ109" s="120">
        <f t="shared" si="41"/>
        <v>3153.6239999999998</v>
      </c>
      <c r="BR109" s="120">
        <f t="shared" si="42"/>
        <v>5472.5859999999993</v>
      </c>
      <c r="BS109" s="120">
        <f t="shared" si="43"/>
        <v>316.68799999999999</v>
      </c>
      <c r="BT109" s="120">
        <f t="shared" si="44"/>
        <v>2914.3580000000002</v>
      </c>
      <c r="BU109" s="120">
        <f t="shared" si="45"/>
        <v>350.62799999999999</v>
      </c>
      <c r="BV109" s="120">
        <f t="shared" si="46"/>
        <v>287.79000000000002</v>
      </c>
      <c r="BW109" s="120">
        <f t="shared" si="47"/>
        <v>172.35599999999999</v>
      </c>
      <c r="BX109" s="120">
        <f t="shared" si="48"/>
        <v>862.53300000000002</v>
      </c>
      <c r="BY109" s="120">
        <f t="shared" si="49"/>
        <v>2363.3000000000002</v>
      </c>
      <c r="BZ109" s="120">
        <f t="shared" si="50"/>
        <v>7267.6530000000012</v>
      </c>
      <c r="CA109" s="120">
        <f t="shared" si="51"/>
        <v>1991.183</v>
      </c>
      <c r="CB109" s="120">
        <f t="shared" si="52"/>
        <v>108.06100000000001</v>
      </c>
      <c r="CC109" s="120">
        <f t="shared" si="53"/>
        <v>430.38600000000002</v>
      </c>
    </row>
    <row r="110" spans="1:209" x14ac:dyDescent="0.2">
      <c r="A110" s="3">
        <v>39783</v>
      </c>
      <c r="B110" s="10">
        <v>28594.972000000002</v>
      </c>
      <c r="C110" s="10">
        <v>1455.7819999999999</v>
      </c>
      <c r="D110" s="10">
        <v>4098.9260000000004</v>
      </c>
      <c r="E110" s="10">
        <v>89.527000000000001</v>
      </c>
      <c r="F110" s="10">
        <f t="shared" si="27"/>
        <v>34239.207000000002</v>
      </c>
      <c r="G110" s="10">
        <v>2939.0070000000001</v>
      </c>
      <c r="H110" s="10">
        <v>1098.42</v>
      </c>
      <c r="I110" s="10">
        <v>513.32399999999996</v>
      </c>
      <c r="J110" s="10">
        <v>1543.126</v>
      </c>
      <c r="K110" s="10">
        <v>843.68399999999997</v>
      </c>
      <c r="L110" s="10">
        <v>648.029</v>
      </c>
      <c r="M110" s="10">
        <f t="shared" si="56"/>
        <v>7585.59</v>
      </c>
      <c r="N110" s="10">
        <v>2305.1869999999999</v>
      </c>
      <c r="O110" s="10">
        <v>2928.58</v>
      </c>
      <c r="P110" s="10">
        <f t="shared" si="54"/>
        <v>5233.7669999999998</v>
      </c>
      <c r="Q110" s="10">
        <v>291.88499999999999</v>
      </c>
      <c r="R110" s="10">
        <v>3067.1219999999998</v>
      </c>
      <c r="S110" s="10">
        <v>366.03</v>
      </c>
      <c r="T110" s="10">
        <v>266.61099999999999</v>
      </c>
      <c r="U110" s="10">
        <v>159.99299999999999</v>
      </c>
      <c r="V110" s="10">
        <v>864.02599999999995</v>
      </c>
      <c r="W110" s="10">
        <v>2429.0709999999999</v>
      </c>
      <c r="X110" s="10">
        <f t="shared" si="55"/>
        <v>7444.7379999999994</v>
      </c>
      <c r="Y110" s="10">
        <v>2291.0050000000001</v>
      </c>
      <c r="Z110" s="10">
        <v>105.05800000000001</v>
      </c>
      <c r="AA110" s="10">
        <v>464.06799999999998</v>
      </c>
      <c r="AB110" s="126">
        <v>99237.405400000003</v>
      </c>
      <c r="AC110" s="12"/>
      <c r="BF110" s="126">
        <f t="shared" si="31"/>
        <v>99237.405400000003</v>
      </c>
      <c r="BG110" s="6"/>
      <c r="BH110" s="120">
        <f t="shared" si="32"/>
        <v>34239.207000000002</v>
      </c>
      <c r="BI110" s="120">
        <f t="shared" si="33"/>
        <v>2939.0070000000001</v>
      </c>
      <c r="BJ110" s="120">
        <f t="shared" si="34"/>
        <v>1098.42</v>
      </c>
      <c r="BK110" s="120">
        <f t="shared" si="35"/>
        <v>513.32399999999996</v>
      </c>
      <c r="BL110" s="120">
        <f t="shared" si="36"/>
        <v>1543.126</v>
      </c>
      <c r="BM110" s="120">
        <f t="shared" si="37"/>
        <v>843.68399999999997</v>
      </c>
      <c r="BN110" s="120">
        <f t="shared" si="38"/>
        <v>648.029</v>
      </c>
      <c r="BO110" s="120">
        <f t="shared" si="39"/>
        <v>7585.59</v>
      </c>
      <c r="BP110" s="120">
        <f t="shared" si="40"/>
        <v>2305.1869999999999</v>
      </c>
      <c r="BQ110" s="120">
        <f t="shared" si="41"/>
        <v>2928.58</v>
      </c>
      <c r="BR110" s="120">
        <f t="shared" si="42"/>
        <v>5233.7669999999998</v>
      </c>
      <c r="BS110" s="120">
        <f t="shared" si="43"/>
        <v>291.88499999999999</v>
      </c>
      <c r="BT110" s="120">
        <f t="shared" si="44"/>
        <v>3067.1219999999998</v>
      </c>
      <c r="BU110" s="120">
        <f t="shared" si="45"/>
        <v>366.03</v>
      </c>
      <c r="BV110" s="120">
        <f t="shared" si="46"/>
        <v>266.61099999999999</v>
      </c>
      <c r="BW110" s="120">
        <f t="shared" si="47"/>
        <v>159.99299999999999</v>
      </c>
      <c r="BX110" s="120">
        <f t="shared" si="48"/>
        <v>864.02599999999995</v>
      </c>
      <c r="BY110" s="120">
        <f t="shared" si="49"/>
        <v>2429.0709999999999</v>
      </c>
      <c r="BZ110" s="120">
        <f t="shared" si="50"/>
        <v>7444.7379999999994</v>
      </c>
      <c r="CA110" s="120">
        <f t="shared" si="51"/>
        <v>2291.0050000000001</v>
      </c>
      <c r="CB110" s="120">
        <f t="shared" si="52"/>
        <v>105.05800000000001</v>
      </c>
      <c r="CC110" s="120">
        <f t="shared" si="53"/>
        <v>464.06799999999998</v>
      </c>
    </row>
    <row r="111" spans="1:209" x14ac:dyDescent="0.2">
      <c r="A111" s="3">
        <v>39814</v>
      </c>
      <c r="B111" s="10">
        <v>28542.11</v>
      </c>
      <c r="C111" s="10">
        <v>1567.82</v>
      </c>
      <c r="D111" s="10">
        <v>3879.1019999999999</v>
      </c>
      <c r="E111" s="10">
        <v>105.372</v>
      </c>
      <c r="F111" s="10">
        <f t="shared" si="27"/>
        <v>34094.404000000002</v>
      </c>
      <c r="G111" s="10">
        <v>2899.3220000000001</v>
      </c>
      <c r="H111" s="10">
        <v>1172.9839999999999</v>
      </c>
      <c r="I111" s="10">
        <v>481.60199999999998</v>
      </c>
      <c r="J111" s="10">
        <v>1628.6</v>
      </c>
      <c r="K111" s="10">
        <v>965.83799999999997</v>
      </c>
      <c r="L111" s="10">
        <v>619.36199999999997</v>
      </c>
      <c r="M111" s="10">
        <f t="shared" si="56"/>
        <v>7767.7079999999996</v>
      </c>
      <c r="N111" s="10">
        <v>2459.2339999999999</v>
      </c>
      <c r="O111" s="10">
        <v>2944.2280000000001</v>
      </c>
      <c r="P111" s="10">
        <f t="shared" si="54"/>
        <v>5403.4619999999995</v>
      </c>
      <c r="Q111" s="10">
        <v>264.51299999999998</v>
      </c>
      <c r="R111" s="10">
        <v>3024.491</v>
      </c>
      <c r="S111" s="10">
        <v>356.74599999999998</v>
      </c>
      <c r="T111" s="10">
        <v>264.38900000000001</v>
      </c>
      <c r="U111" s="10">
        <v>184.09399999999999</v>
      </c>
      <c r="V111" s="10">
        <v>798.96400000000006</v>
      </c>
      <c r="W111" s="10">
        <v>2501.9470000000001</v>
      </c>
      <c r="X111" s="10">
        <f t="shared" si="55"/>
        <v>7395.1440000000002</v>
      </c>
      <c r="Y111" s="10">
        <v>2353.4810000000002</v>
      </c>
      <c r="Z111" s="10">
        <v>121.15</v>
      </c>
      <c r="AA111" s="10">
        <v>516.14400000000001</v>
      </c>
      <c r="AB111" s="126">
        <v>100046.8882</v>
      </c>
      <c r="AC111" s="12"/>
      <c r="BF111" s="126">
        <f t="shared" si="31"/>
        <v>100046.8882</v>
      </c>
      <c r="BG111" s="6"/>
      <c r="BH111" s="120">
        <f t="shared" si="32"/>
        <v>34094.404000000002</v>
      </c>
      <c r="BI111" s="120">
        <f t="shared" si="33"/>
        <v>2899.3220000000001</v>
      </c>
      <c r="BJ111" s="120">
        <f t="shared" si="34"/>
        <v>1172.9839999999999</v>
      </c>
      <c r="BK111" s="120">
        <f t="shared" si="35"/>
        <v>481.60199999999998</v>
      </c>
      <c r="BL111" s="120">
        <f t="shared" si="36"/>
        <v>1628.6</v>
      </c>
      <c r="BM111" s="120">
        <f t="shared" si="37"/>
        <v>965.83799999999997</v>
      </c>
      <c r="BN111" s="120">
        <f t="shared" si="38"/>
        <v>619.36199999999997</v>
      </c>
      <c r="BO111" s="120">
        <f t="shared" si="39"/>
        <v>7767.7079999999996</v>
      </c>
      <c r="BP111" s="120">
        <f t="shared" si="40"/>
        <v>2459.2339999999999</v>
      </c>
      <c r="BQ111" s="120">
        <f t="shared" si="41"/>
        <v>2944.2280000000001</v>
      </c>
      <c r="BR111" s="120">
        <f t="shared" si="42"/>
        <v>5403.4619999999995</v>
      </c>
      <c r="BS111" s="120">
        <f t="shared" si="43"/>
        <v>264.51299999999998</v>
      </c>
      <c r="BT111" s="120">
        <f t="shared" si="44"/>
        <v>3024.491</v>
      </c>
      <c r="BU111" s="120">
        <f t="shared" si="45"/>
        <v>356.74599999999998</v>
      </c>
      <c r="BV111" s="120">
        <f t="shared" si="46"/>
        <v>264.38900000000001</v>
      </c>
      <c r="BW111" s="120">
        <f t="shared" si="47"/>
        <v>184.09399999999999</v>
      </c>
      <c r="BX111" s="120">
        <f t="shared" si="48"/>
        <v>798.96400000000006</v>
      </c>
      <c r="BY111" s="120">
        <f t="shared" si="49"/>
        <v>2501.9470000000001</v>
      </c>
      <c r="BZ111" s="120">
        <f t="shared" si="50"/>
        <v>7395.1440000000002</v>
      </c>
      <c r="CA111" s="120">
        <f t="shared" si="51"/>
        <v>2353.4810000000002</v>
      </c>
      <c r="CB111" s="120">
        <f t="shared" si="52"/>
        <v>121.15</v>
      </c>
      <c r="CC111" s="120">
        <f t="shared" si="53"/>
        <v>516.14400000000001</v>
      </c>
    </row>
    <row r="112" spans="1:209" x14ac:dyDescent="0.2">
      <c r="A112" s="3">
        <v>39845</v>
      </c>
      <c r="B112" s="10">
        <v>25929.214</v>
      </c>
      <c r="C112" s="10">
        <v>1220.3510000000001</v>
      </c>
      <c r="D112" s="10">
        <v>3444.7</v>
      </c>
      <c r="E112" s="10">
        <v>54.963000000000001</v>
      </c>
      <c r="F112" s="10">
        <f t="shared" si="27"/>
        <v>30649.227999999999</v>
      </c>
      <c r="G112" s="10">
        <v>2727.855</v>
      </c>
      <c r="H112" s="10">
        <v>1127.4010000000001</v>
      </c>
      <c r="I112" s="10">
        <v>440.09699999999998</v>
      </c>
      <c r="J112" s="10">
        <v>1562.4459999999999</v>
      </c>
      <c r="K112" s="10">
        <v>846.95699999999999</v>
      </c>
      <c r="L112" s="10">
        <v>609.55399999999997</v>
      </c>
      <c r="M112" s="10">
        <f t="shared" si="56"/>
        <v>7314.31</v>
      </c>
      <c r="N112" s="10">
        <v>2241.8150000000001</v>
      </c>
      <c r="O112" s="10">
        <v>2706.5940000000001</v>
      </c>
      <c r="P112" s="10">
        <f t="shared" si="54"/>
        <v>4948.4089999999997</v>
      </c>
      <c r="Q112" s="10">
        <v>279.00099999999998</v>
      </c>
      <c r="R112" s="10">
        <v>2802.165</v>
      </c>
      <c r="S112" s="10">
        <v>321.61200000000002</v>
      </c>
      <c r="T112" s="10">
        <v>252.7</v>
      </c>
      <c r="U112" s="10">
        <v>177.48</v>
      </c>
      <c r="V112" s="10">
        <v>799.99400000000003</v>
      </c>
      <c r="W112" s="10">
        <v>2269.5149999999999</v>
      </c>
      <c r="X112" s="10">
        <f t="shared" si="55"/>
        <v>6902.4670000000006</v>
      </c>
      <c r="Y112" s="10">
        <v>2068.5889999999999</v>
      </c>
      <c r="Z112" s="10">
        <v>102.479</v>
      </c>
      <c r="AA112" s="10">
        <v>413.13900000000001</v>
      </c>
      <c r="AB112" s="126">
        <v>90805.077200000014</v>
      </c>
      <c r="AC112" s="12"/>
      <c r="BF112" s="126">
        <f t="shared" si="31"/>
        <v>90805.077200000014</v>
      </c>
      <c r="BG112" s="6"/>
      <c r="BH112" s="120">
        <f t="shared" si="32"/>
        <v>30649.227999999999</v>
      </c>
      <c r="BI112" s="120">
        <f t="shared" si="33"/>
        <v>2727.855</v>
      </c>
      <c r="BJ112" s="120">
        <f t="shared" si="34"/>
        <v>1127.4010000000001</v>
      </c>
      <c r="BK112" s="120">
        <f t="shared" si="35"/>
        <v>440.09699999999998</v>
      </c>
      <c r="BL112" s="120">
        <f t="shared" si="36"/>
        <v>1562.4459999999999</v>
      </c>
      <c r="BM112" s="120">
        <f t="shared" si="37"/>
        <v>846.95699999999999</v>
      </c>
      <c r="BN112" s="120">
        <f t="shared" si="38"/>
        <v>609.55399999999997</v>
      </c>
      <c r="BO112" s="120">
        <f t="shared" si="39"/>
        <v>7314.31</v>
      </c>
      <c r="BP112" s="120">
        <f t="shared" si="40"/>
        <v>2241.8150000000001</v>
      </c>
      <c r="BQ112" s="120">
        <f t="shared" si="41"/>
        <v>2706.5940000000001</v>
      </c>
      <c r="BR112" s="120">
        <f t="shared" si="42"/>
        <v>4948.4089999999997</v>
      </c>
      <c r="BS112" s="120">
        <f t="shared" si="43"/>
        <v>279.00099999999998</v>
      </c>
      <c r="BT112" s="120">
        <f t="shared" si="44"/>
        <v>2802.165</v>
      </c>
      <c r="BU112" s="120">
        <f t="shared" si="45"/>
        <v>321.61200000000002</v>
      </c>
      <c r="BV112" s="120">
        <f t="shared" si="46"/>
        <v>252.7</v>
      </c>
      <c r="BW112" s="120">
        <f t="shared" si="47"/>
        <v>177.48</v>
      </c>
      <c r="BX112" s="120">
        <f t="shared" si="48"/>
        <v>799.99400000000003</v>
      </c>
      <c r="BY112" s="120">
        <f t="shared" si="49"/>
        <v>2269.5149999999999</v>
      </c>
      <c r="BZ112" s="120">
        <f t="shared" si="50"/>
        <v>6902.4670000000006</v>
      </c>
      <c r="CA112" s="120">
        <f t="shared" si="51"/>
        <v>2068.5889999999999</v>
      </c>
      <c r="CB112" s="120">
        <f t="shared" si="52"/>
        <v>102.479</v>
      </c>
      <c r="CC112" s="120">
        <f t="shared" si="53"/>
        <v>413.13900000000001</v>
      </c>
    </row>
    <row r="113" spans="1:81" x14ac:dyDescent="0.2">
      <c r="A113" s="3">
        <v>39873</v>
      </c>
      <c r="B113" s="10">
        <v>28825.592000000001</v>
      </c>
      <c r="C113" s="10">
        <v>1480.6030000000001</v>
      </c>
      <c r="D113" s="10">
        <v>3897.2269999999999</v>
      </c>
      <c r="E113" s="10">
        <v>103.994</v>
      </c>
      <c r="F113" s="10">
        <f t="shared" si="27"/>
        <v>34307.415999999997</v>
      </c>
      <c r="G113" s="10">
        <v>2972.9859999999999</v>
      </c>
      <c r="H113" s="10">
        <v>1315.4259999999999</v>
      </c>
      <c r="I113" s="10">
        <v>492.32</v>
      </c>
      <c r="J113" s="10">
        <v>1730.538</v>
      </c>
      <c r="K113" s="10">
        <v>932.72900000000004</v>
      </c>
      <c r="L113" s="10">
        <v>661.423</v>
      </c>
      <c r="M113" s="10">
        <f t="shared" si="56"/>
        <v>8105.4220000000005</v>
      </c>
      <c r="N113" s="10">
        <v>2470.0839999999998</v>
      </c>
      <c r="O113" s="10">
        <v>2973.2359999999999</v>
      </c>
      <c r="P113" s="10">
        <f t="shared" si="54"/>
        <v>5443.32</v>
      </c>
      <c r="Q113" s="10">
        <v>298.53399999999999</v>
      </c>
      <c r="R113" s="10">
        <v>3005.069</v>
      </c>
      <c r="S113" s="10">
        <v>338.80200000000002</v>
      </c>
      <c r="T113" s="10">
        <v>264.05500000000001</v>
      </c>
      <c r="U113" s="10">
        <v>211.571</v>
      </c>
      <c r="V113" s="10">
        <v>868.322</v>
      </c>
      <c r="W113" s="10">
        <v>2560.491</v>
      </c>
      <c r="X113" s="10">
        <f t="shared" si="55"/>
        <v>7546.8440000000001</v>
      </c>
      <c r="Y113" s="10">
        <v>2336.1840000000002</v>
      </c>
      <c r="Z113" s="10">
        <v>114.896</v>
      </c>
      <c r="AA113" s="10">
        <v>482.57499999999999</v>
      </c>
      <c r="AB113" s="126">
        <v>100971.889</v>
      </c>
      <c r="AC113" s="12"/>
      <c r="BF113" s="126">
        <f t="shared" si="31"/>
        <v>100971.889</v>
      </c>
      <c r="BG113" s="6"/>
      <c r="BH113" s="120">
        <f t="shared" si="32"/>
        <v>34307.415999999997</v>
      </c>
      <c r="BI113" s="120">
        <f t="shared" si="33"/>
        <v>2972.9859999999999</v>
      </c>
      <c r="BJ113" s="120">
        <f t="shared" si="34"/>
        <v>1315.4259999999999</v>
      </c>
      <c r="BK113" s="120">
        <f t="shared" si="35"/>
        <v>492.32</v>
      </c>
      <c r="BL113" s="120">
        <f t="shared" si="36"/>
        <v>1730.538</v>
      </c>
      <c r="BM113" s="120">
        <f t="shared" si="37"/>
        <v>932.72900000000004</v>
      </c>
      <c r="BN113" s="120">
        <f t="shared" si="38"/>
        <v>661.423</v>
      </c>
      <c r="BO113" s="120">
        <f t="shared" si="39"/>
        <v>8105.4220000000005</v>
      </c>
      <c r="BP113" s="120">
        <f t="shared" si="40"/>
        <v>2470.0839999999998</v>
      </c>
      <c r="BQ113" s="120">
        <f t="shared" si="41"/>
        <v>2973.2359999999999</v>
      </c>
      <c r="BR113" s="120">
        <f t="shared" si="42"/>
        <v>5443.32</v>
      </c>
      <c r="BS113" s="120">
        <f t="shared" si="43"/>
        <v>298.53399999999999</v>
      </c>
      <c r="BT113" s="120">
        <f t="shared" si="44"/>
        <v>3005.069</v>
      </c>
      <c r="BU113" s="120">
        <f t="shared" si="45"/>
        <v>338.80200000000002</v>
      </c>
      <c r="BV113" s="120">
        <f t="shared" si="46"/>
        <v>264.05500000000001</v>
      </c>
      <c r="BW113" s="120">
        <f t="shared" si="47"/>
        <v>211.571</v>
      </c>
      <c r="BX113" s="120">
        <f t="shared" si="48"/>
        <v>868.322</v>
      </c>
      <c r="BY113" s="120">
        <f t="shared" si="49"/>
        <v>2560.491</v>
      </c>
      <c r="BZ113" s="120">
        <f t="shared" si="50"/>
        <v>7546.8440000000001</v>
      </c>
      <c r="CA113" s="120">
        <f t="shared" si="51"/>
        <v>2336.1840000000002</v>
      </c>
      <c r="CB113" s="120">
        <f t="shared" si="52"/>
        <v>114.896</v>
      </c>
      <c r="CC113" s="120">
        <f t="shared" si="53"/>
        <v>482.57499999999999</v>
      </c>
    </row>
    <row r="114" spans="1:81" x14ac:dyDescent="0.2">
      <c r="A114" s="3">
        <v>39904</v>
      </c>
      <c r="B114" s="10">
        <v>26950.914000000001</v>
      </c>
      <c r="C114" s="10">
        <v>1075.202</v>
      </c>
      <c r="D114" s="10">
        <v>4122.7849999999999</v>
      </c>
      <c r="E114" s="10">
        <v>78.558999999999997</v>
      </c>
      <c r="F114" s="10">
        <f t="shared" si="27"/>
        <v>32227.460000000003</v>
      </c>
      <c r="G114" s="10">
        <v>2960.8690000000001</v>
      </c>
      <c r="H114" s="10">
        <v>1339.5619999999999</v>
      </c>
      <c r="I114" s="10">
        <v>518.05600000000004</v>
      </c>
      <c r="J114" s="10">
        <v>1686.819</v>
      </c>
      <c r="K114" s="10">
        <v>865.90099999999995</v>
      </c>
      <c r="L114" s="10">
        <v>657.76199999999994</v>
      </c>
      <c r="M114" s="10">
        <f t="shared" si="56"/>
        <v>8028.9690000000001</v>
      </c>
      <c r="N114" s="10">
        <v>2663.2550000000001</v>
      </c>
      <c r="O114" s="10">
        <v>3037.672</v>
      </c>
      <c r="P114" s="10">
        <f t="shared" si="54"/>
        <v>5700.9269999999997</v>
      </c>
      <c r="Q114" s="10">
        <v>269.26600000000002</v>
      </c>
      <c r="R114" s="10">
        <v>2991.1179999999999</v>
      </c>
      <c r="S114" s="10">
        <v>342.96100000000001</v>
      </c>
      <c r="T114" s="10">
        <v>258.31400000000002</v>
      </c>
      <c r="U114" s="10">
        <v>172.20699999999999</v>
      </c>
      <c r="V114" s="10">
        <v>863.58799999999997</v>
      </c>
      <c r="W114" s="10">
        <v>2595.0540000000001</v>
      </c>
      <c r="X114" s="10">
        <f t="shared" si="55"/>
        <v>7492.5079999999998</v>
      </c>
      <c r="Y114" s="10">
        <v>2084.366</v>
      </c>
      <c r="Z114" s="10">
        <v>98.221000000000004</v>
      </c>
      <c r="AA114" s="10">
        <v>434.28</v>
      </c>
      <c r="AB114" s="126">
        <v>96352.375</v>
      </c>
      <c r="AC114" s="12"/>
      <c r="BF114" s="126">
        <f t="shared" si="31"/>
        <v>96352.375</v>
      </c>
      <c r="BG114" s="6"/>
      <c r="BH114" s="120">
        <f t="shared" si="32"/>
        <v>32227.460000000003</v>
      </c>
      <c r="BI114" s="120">
        <f t="shared" si="33"/>
        <v>2960.8690000000001</v>
      </c>
      <c r="BJ114" s="120">
        <f t="shared" si="34"/>
        <v>1339.5619999999999</v>
      </c>
      <c r="BK114" s="120">
        <f t="shared" si="35"/>
        <v>518.05600000000004</v>
      </c>
      <c r="BL114" s="120">
        <f t="shared" si="36"/>
        <v>1686.819</v>
      </c>
      <c r="BM114" s="120">
        <f t="shared" si="37"/>
        <v>865.90099999999995</v>
      </c>
      <c r="BN114" s="120">
        <f t="shared" si="38"/>
        <v>657.76199999999994</v>
      </c>
      <c r="BO114" s="120">
        <f t="shared" si="39"/>
        <v>8028.9690000000001</v>
      </c>
      <c r="BP114" s="120">
        <f t="shared" si="40"/>
        <v>2663.2550000000001</v>
      </c>
      <c r="BQ114" s="120">
        <f t="shared" si="41"/>
        <v>3037.672</v>
      </c>
      <c r="BR114" s="120">
        <f t="shared" si="42"/>
        <v>5700.9269999999997</v>
      </c>
      <c r="BS114" s="120">
        <f t="shared" si="43"/>
        <v>269.26600000000002</v>
      </c>
      <c r="BT114" s="120">
        <f t="shared" si="44"/>
        <v>2991.1179999999999</v>
      </c>
      <c r="BU114" s="120">
        <f t="shared" si="45"/>
        <v>342.96100000000001</v>
      </c>
      <c r="BV114" s="120">
        <f t="shared" si="46"/>
        <v>258.31400000000002</v>
      </c>
      <c r="BW114" s="120">
        <f t="shared" si="47"/>
        <v>172.20699999999999</v>
      </c>
      <c r="BX114" s="120">
        <f t="shared" si="48"/>
        <v>863.58799999999997</v>
      </c>
      <c r="BY114" s="120">
        <f t="shared" si="49"/>
        <v>2595.0540000000001</v>
      </c>
      <c r="BZ114" s="120">
        <f t="shared" si="50"/>
        <v>7492.5079999999998</v>
      </c>
      <c r="CA114" s="120">
        <f t="shared" si="51"/>
        <v>2084.366</v>
      </c>
      <c r="CB114" s="120">
        <f t="shared" si="52"/>
        <v>98.221000000000004</v>
      </c>
      <c r="CC114" s="120">
        <f t="shared" si="53"/>
        <v>434.28</v>
      </c>
    </row>
    <row r="115" spans="1:81" x14ac:dyDescent="0.2">
      <c r="A115" s="3">
        <v>39934</v>
      </c>
      <c r="B115" s="10">
        <v>28576.569</v>
      </c>
      <c r="C115" s="10">
        <v>1266.0730000000001</v>
      </c>
      <c r="D115" s="10">
        <v>4372.3360000000002</v>
      </c>
      <c r="E115" s="10">
        <v>79.414000000000001</v>
      </c>
      <c r="F115" s="10">
        <f t="shared" si="27"/>
        <v>34294.392</v>
      </c>
      <c r="G115" s="10">
        <v>3346.6350000000002</v>
      </c>
      <c r="H115" s="10">
        <v>1562.2670000000001</v>
      </c>
      <c r="I115" s="10">
        <v>597.16700000000003</v>
      </c>
      <c r="J115" s="10">
        <v>2032.7619999999999</v>
      </c>
      <c r="K115" s="10">
        <v>1297.1869999999999</v>
      </c>
      <c r="L115" s="10">
        <v>798.10500000000002</v>
      </c>
      <c r="M115" s="10">
        <f t="shared" si="56"/>
        <v>9634.1229999999996</v>
      </c>
      <c r="N115" s="10">
        <v>2453.578</v>
      </c>
      <c r="O115" s="10">
        <v>3395.3009999999999</v>
      </c>
      <c r="P115" s="10">
        <f t="shared" si="54"/>
        <v>5848.8789999999999</v>
      </c>
      <c r="Q115" s="10">
        <v>421.59699999999998</v>
      </c>
      <c r="R115" s="10">
        <v>4281.1310000000003</v>
      </c>
      <c r="S115" s="10">
        <v>465.37799999999999</v>
      </c>
      <c r="T115" s="10">
        <v>297.50299999999999</v>
      </c>
      <c r="U115" s="10">
        <v>243.92599999999999</v>
      </c>
      <c r="V115" s="10">
        <v>1258.2049999999999</v>
      </c>
      <c r="W115" s="10">
        <v>2714.6469999999999</v>
      </c>
      <c r="X115" s="10">
        <f t="shared" si="55"/>
        <v>9682.3869999999988</v>
      </c>
      <c r="Y115" s="10">
        <v>2575.5100000000002</v>
      </c>
      <c r="Z115" s="10">
        <v>130.10300000000001</v>
      </c>
      <c r="AA115" s="10">
        <v>569.61800000000005</v>
      </c>
      <c r="AB115" s="126">
        <v>113882.7714</v>
      </c>
      <c r="AC115" s="12"/>
      <c r="BF115" s="126">
        <f t="shared" si="31"/>
        <v>113882.7714</v>
      </c>
      <c r="BG115" s="6"/>
      <c r="BH115" s="120">
        <f t="shared" si="32"/>
        <v>34294.392</v>
      </c>
      <c r="BI115" s="120">
        <f t="shared" si="33"/>
        <v>3346.6350000000002</v>
      </c>
      <c r="BJ115" s="120">
        <f t="shared" si="34"/>
        <v>1562.2670000000001</v>
      </c>
      <c r="BK115" s="120">
        <f t="shared" si="35"/>
        <v>597.16700000000003</v>
      </c>
      <c r="BL115" s="120">
        <f t="shared" si="36"/>
        <v>2032.7619999999999</v>
      </c>
      <c r="BM115" s="120">
        <f t="shared" si="37"/>
        <v>1297.1869999999999</v>
      </c>
      <c r="BN115" s="120">
        <f t="shared" si="38"/>
        <v>798.10500000000002</v>
      </c>
      <c r="BO115" s="120">
        <f t="shared" si="39"/>
        <v>9634.1229999999996</v>
      </c>
      <c r="BP115" s="120">
        <f t="shared" si="40"/>
        <v>2453.578</v>
      </c>
      <c r="BQ115" s="120">
        <f t="shared" si="41"/>
        <v>3395.3009999999999</v>
      </c>
      <c r="BR115" s="120">
        <f t="shared" si="42"/>
        <v>5848.8789999999999</v>
      </c>
      <c r="BS115" s="120">
        <f t="shared" si="43"/>
        <v>421.59699999999998</v>
      </c>
      <c r="BT115" s="120">
        <f t="shared" si="44"/>
        <v>4281.1310000000003</v>
      </c>
      <c r="BU115" s="120">
        <f t="shared" si="45"/>
        <v>465.37799999999999</v>
      </c>
      <c r="BV115" s="120">
        <f t="shared" si="46"/>
        <v>297.50299999999999</v>
      </c>
      <c r="BW115" s="120">
        <f t="shared" si="47"/>
        <v>243.92599999999999</v>
      </c>
      <c r="BX115" s="120">
        <f t="shared" si="48"/>
        <v>1258.2049999999999</v>
      </c>
      <c r="BY115" s="120">
        <f t="shared" si="49"/>
        <v>2714.6469999999999</v>
      </c>
      <c r="BZ115" s="120">
        <f t="shared" si="50"/>
        <v>9682.3869999999988</v>
      </c>
      <c r="CA115" s="120">
        <f t="shared" si="51"/>
        <v>2575.5100000000002</v>
      </c>
      <c r="CB115" s="120">
        <f t="shared" si="52"/>
        <v>130.10300000000001</v>
      </c>
      <c r="CC115" s="120">
        <f t="shared" si="53"/>
        <v>569.61800000000005</v>
      </c>
    </row>
    <row r="116" spans="1:81" x14ac:dyDescent="0.2">
      <c r="A116" s="3">
        <v>39965</v>
      </c>
      <c r="B116" s="10">
        <v>28246.958999999999</v>
      </c>
      <c r="C116" s="10">
        <v>1348.6949999999999</v>
      </c>
      <c r="D116" s="10">
        <v>4872.1350000000002</v>
      </c>
      <c r="E116" s="10">
        <v>83.548000000000002</v>
      </c>
      <c r="F116" s="10">
        <f t="shared" si="27"/>
        <v>34551.337</v>
      </c>
      <c r="G116" s="10">
        <v>3339.683</v>
      </c>
      <c r="H116" s="10">
        <v>1580.0050000000001</v>
      </c>
      <c r="I116" s="10">
        <v>587.33900000000006</v>
      </c>
      <c r="J116" s="10">
        <v>1798.9480000000001</v>
      </c>
      <c r="K116" s="10">
        <v>827.87199999999996</v>
      </c>
      <c r="L116" s="10">
        <v>821.56500000000005</v>
      </c>
      <c r="M116" s="10">
        <f t="shared" si="56"/>
        <v>8955.4120000000003</v>
      </c>
      <c r="N116" s="10">
        <v>2492.1120000000001</v>
      </c>
      <c r="O116" s="10">
        <v>3260.3679999999999</v>
      </c>
      <c r="P116" s="10">
        <f t="shared" si="54"/>
        <v>5752.48</v>
      </c>
      <c r="Q116" s="10">
        <v>247.221</v>
      </c>
      <c r="R116" s="10">
        <v>2953.9989999999998</v>
      </c>
      <c r="S116" s="10">
        <v>332.92700000000002</v>
      </c>
      <c r="T116" s="10">
        <v>270.37599999999998</v>
      </c>
      <c r="U116" s="10">
        <v>170.92099999999999</v>
      </c>
      <c r="V116" s="10">
        <v>908.88599999999997</v>
      </c>
      <c r="W116" s="10">
        <v>2617.3939999999998</v>
      </c>
      <c r="X116" s="10">
        <f t="shared" si="55"/>
        <v>7501.7240000000002</v>
      </c>
      <c r="Y116" s="10">
        <v>1985.6210000000001</v>
      </c>
      <c r="Z116" s="10">
        <v>101.318</v>
      </c>
      <c r="AA116" s="10">
        <v>339.435</v>
      </c>
      <c r="AB116" s="126">
        <v>98659.558999999994</v>
      </c>
      <c r="AC116" s="12"/>
      <c r="BF116" s="126">
        <f t="shared" si="31"/>
        <v>98659.558999999994</v>
      </c>
      <c r="BG116" s="6"/>
      <c r="BH116" s="120">
        <f t="shared" si="32"/>
        <v>34551.337</v>
      </c>
      <c r="BI116" s="120">
        <f t="shared" si="33"/>
        <v>3339.683</v>
      </c>
      <c r="BJ116" s="120">
        <f t="shared" si="34"/>
        <v>1580.0050000000001</v>
      </c>
      <c r="BK116" s="120">
        <f t="shared" si="35"/>
        <v>587.33900000000006</v>
      </c>
      <c r="BL116" s="120">
        <f t="shared" si="36"/>
        <v>1798.9480000000001</v>
      </c>
      <c r="BM116" s="120">
        <f t="shared" si="37"/>
        <v>827.87199999999996</v>
      </c>
      <c r="BN116" s="120">
        <f t="shared" si="38"/>
        <v>821.56500000000005</v>
      </c>
      <c r="BO116" s="120">
        <f t="shared" si="39"/>
        <v>8955.4120000000003</v>
      </c>
      <c r="BP116" s="120">
        <f t="shared" si="40"/>
        <v>2492.1120000000001</v>
      </c>
      <c r="BQ116" s="120">
        <f t="shared" si="41"/>
        <v>3260.3679999999999</v>
      </c>
      <c r="BR116" s="120">
        <f t="shared" si="42"/>
        <v>5752.48</v>
      </c>
      <c r="BS116" s="120">
        <f t="shared" si="43"/>
        <v>247.221</v>
      </c>
      <c r="BT116" s="120">
        <f t="shared" si="44"/>
        <v>2953.9989999999998</v>
      </c>
      <c r="BU116" s="120">
        <f t="shared" si="45"/>
        <v>332.92700000000002</v>
      </c>
      <c r="BV116" s="120">
        <f t="shared" si="46"/>
        <v>270.37599999999998</v>
      </c>
      <c r="BW116" s="120">
        <f t="shared" si="47"/>
        <v>170.92099999999999</v>
      </c>
      <c r="BX116" s="120">
        <f t="shared" si="48"/>
        <v>908.88599999999997</v>
      </c>
      <c r="BY116" s="120">
        <f t="shared" si="49"/>
        <v>2617.3939999999998</v>
      </c>
      <c r="BZ116" s="120">
        <f t="shared" si="50"/>
        <v>7501.7240000000002</v>
      </c>
      <c r="CA116" s="120">
        <f t="shared" si="51"/>
        <v>1985.6210000000001</v>
      </c>
      <c r="CB116" s="120">
        <f t="shared" si="52"/>
        <v>101.318</v>
      </c>
      <c r="CC116" s="120">
        <f t="shared" si="53"/>
        <v>339.435</v>
      </c>
    </row>
    <row r="117" spans="1:81" x14ac:dyDescent="0.2">
      <c r="A117" s="3">
        <v>39995</v>
      </c>
      <c r="B117" s="10">
        <v>29636.374</v>
      </c>
      <c r="C117" s="10">
        <v>1061.703</v>
      </c>
      <c r="D117" s="10">
        <v>5528.2389999999996</v>
      </c>
      <c r="E117" s="10">
        <v>81.013000000000005</v>
      </c>
      <c r="F117" s="10">
        <f t="shared" si="27"/>
        <v>36307.328999999998</v>
      </c>
      <c r="G117" s="10">
        <v>3570.7739999999999</v>
      </c>
      <c r="H117" s="10">
        <v>1694.681</v>
      </c>
      <c r="I117" s="10">
        <v>650.03899999999999</v>
      </c>
      <c r="J117" s="10">
        <v>1986.8530000000001</v>
      </c>
      <c r="K117" s="10">
        <v>860.31399999999996</v>
      </c>
      <c r="L117" s="10">
        <v>920.221</v>
      </c>
      <c r="M117" s="10">
        <f t="shared" si="56"/>
        <v>9682.8819999999996</v>
      </c>
      <c r="N117" s="10">
        <v>2744.2750000000001</v>
      </c>
      <c r="O117" s="10">
        <v>3443.8009999999999</v>
      </c>
      <c r="P117" s="10">
        <f t="shared" si="54"/>
        <v>6188.076</v>
      </c>
      <c r="Q117" s="10">
        <v>305.37400000000002</v>
      </c>
      <c r="R117" s="10">
        <v>3282.9940000000001</v>
      </c>
      <c r="S117" s="10">
        <v>354.79899999999998</v>
      </c>
      <c r="T117" s="10">
        <v>286.62599999999998</v>
      </c>
      <c r="U117" s="10">
        <v>176.358</v>
      </c>
      <c r="V117" s="10">
        <v>1066.6120000000001</v>
      </c>
      <c r="W117" s="10">
        <v>2771.752</v>
      </c>
      <c r="X117" s="10">
        <f t="shared" si="55"/>
        <v>8244.5150000000012</v>
      </c>
      <c r="Y117" s="10">
        <v>2258.3110000000001</v>
      </c>
      <c r="Z117" s="10">
        <v>103.51300000000001</v>
      </c>
      <c r="AA117" s="10">
        <v>377.17700000000002</v>
      </c>
      <c r="AB117" s="126">
        <v>107091.68160000001</v>
      </c>
      <c r="AC117" s="12"/>
      <c r="BF117" s="126">
        <f t="shared" si="31"/>
        <v>107091.68160000001</v>
      </c>
      <c r="BG117" s="6"/>
      <c r="BH117" s="120">
        <f t="shared" si="32"/>
        <v>36307.328999999998</v>
      </c>
      <c r="BI117" s="120">
        <f t="shared" si="33"/>
        <v>3570.7739999999999</v>
      </c>
      <c r="BJ117" s="120">
        <f t="shared" si="34"/>
        <v>1694.681</v>
      </c>
      <c r="BK117" s="120">
        <f t="shared" si="35"/>
        <v>650.03899999999999</v>
      </c>
      <c r="BL117" s="120">
        <f t="shared" si="36"/>
        <v>1986.8530000000001</v>
      </c>
      <c r="BM117" s="120">
        <f t="shared" si="37"/>
        <v>860.31399999999996</v>
      </c>
      <c r="BN117" s="120">
        <f t="shared" si="38"/>
        <v>920.221</v>
      </c>
      <c r="BO117" s="120">
        <f t="shared" si="39"/>
        <v>9682.8819999999996</v>
      </c>
      <c r="BP117" s="120">
        <f t="shared" si="40"/>
        <v>2744.2750000000001</v>
      </c>
      <c r="BQ117" s="120">
        <f t="shared" si="41"/>
        <v>3443.8009999999999</v>
      </c>
      <c r="BR117" s="120">
        <f t="shared" si="42"/>
        <v>6188.076</v>
      </c>
      <c r="BS117" s="120">
        <f t="shared" si="43"/>
        <v>305.37400000000002</v>
      </c>
      <c r="BT117" s="120">
        <f t="shared" si="44"/>
        <v>3282.9940000000001</v>
      </c>
      <c r="BU117" s="120">
        <f t="shared" si="45"/>
        <v>354.79899999999998</v>
      </c>
      <c r="BV117" s="120">
        <f t="shared" si="46"/>
        <v>286.62599999999998</v>
      </c>
      <c r="BW117" s="120">
        <f t="shared" si="47"/>
        <v>176.358</v>
      </c>
      <c r="BX117" s="120">
        <f t="shared" si="48"/>
        <v>1066.6120000000001</v>
      </c>
      <c r="BY117" s="120">
        <f t="shared" si="49"/>
        <v>2771.752</v>
      </c>
      <c r="BZ117" s="120">
        <f t="shared" si="50"/>
        <v>8244.5150000000012</v>
      </c>
      <c r="CA117" s="120">
        <f t="shared" si="51"/>
        <v>2258.3110000000001</v>
      </c>
      <c r="CB117" s="120">
        <f t="shared" si="52"/>
        <v>103.51300000000001</v>
      </c>
      <c r="CC117" s="120">
        <f t="shared" si="53"/>
        <v>377.17700000000002</v>
      </c>
    </row>
    <row r="118" spans="1:81" x14ac:dyDescent="0.2">
      <c r="A118" s="3">
        <v>40026</v>
      </c>
      <c r="B118" s="10">
        <v>28415.338</v>
      </c>
      <c r="C118" s="10">
        <v>1366.8389999999999</v>
      </c>
      <c r="D118" s="10">
        <v>5757.4369999999999</v>
      </c>
      <c r="E118" s="10">
        <v>78.873000000000005</v>
      </c>
      <c r="F118" s="10">
        <f t="shared" si="27"/>
        <v>35618.487000000001</v>
      </c>
      <c r="G118" s="10">
        <v>3469.0970000000002</v>
      </c>
      <c r="H118" s="10">
        <v>1605.2059999999999</v>
      </c>
      <c r="I118" s="10">
        <v>615.59100000000001</v>
      </c>
      <c r="J118" s="10">
        <v>2269.8449999999998</v>
      </c>
      <c r="K118" s="10">
        <v>876.67399999999998</v>
      </c>
      <c r="L118" s="10">
        <v>905.64200000000005</v>
      </c>
      <c r="M118" s="10">
        <f t="shared" si="56"/>
        <v>9742.0550000000003</v>
      </c>
      <c r="N118" s="10">
        <v>2683.0120000000002</v>
      </c>
      <c r="O118" s="10">
        <v>3420.047</v>
      </c>
      <c r="P118" s="10">
        <f t="shared" si="54"/>
        <v>6103.0590000000002</v>
      </c>
      <c r="Q118" s="10">
        <v>288.88299999999998</v>
      </c>
      <c r="R118" s="10">
        <v>3017.7730000000001</v>
      </c>
      <c r="S118" s="10">
        <v>361.553</v>
      </c>
      <c r="T118" s="10">
        <v>308.61900000000003</v>
      </c>
      <c r="U118" s="10">
        <v>197.548</v>
      </c>
      <c r="V118" s="10">
        <v>1011.029</v>
      </c>
      <c r="W118" s="10">
        <v>2515.1469999999999</v>
      </c>
      <c r="X118" s="10">
        <f t="shared" si="55"/>
        <v>7700.5520000000006</v>
      </c>
      <c r="Y118" s="10">
        <v>2388.297</v>
      </c>
      <c r="Z118" s="10">
        <v>187.75</v>
      </c>
      <c r="AA118" s="10">
        <v>439.18400000000003</v>
      </c>
      <c r="AB118" s="126">
        <v>106240.7632</v>
      </c>
      <c r="AC118" s="12"/>
      <c r="BF118" s="126">
        <f t="shared" si="31"/>
        <v>106240.7632</v>
      </c>
      <c r="BG118" s="6"/>
      <c r="BH118" s="120">
        <f t="shared" si="32"/>
        <v>35618.487000000001</v>
      </c>
      <c r="BI118" s="120">
        <f t="shared" si="33"/>
        <v>3469.0970000000002</v>
      </c>
      <c r="BJ118" s="120">
        <f t="shared" si="34"/>
        <v>1605.2059999999999</v>
      </c>
      <c r="BK118" s="120">
        <f t="shared" si="35"/>
        <v>615.59100000000001</v>
      </c>
      <c r="BL118" s="120">
        <f t="shared" si="36"/>
        <v>2269.8449999999998</v>
      </c>
      <c r="BM118" s="120">
        <f t="shared" si="37"/>
        <v>876.67399999999998</v>
      </c>
      <c r="BN118" s="120">
        <f t="shared" si="38"/>
        <v>905.64200000000005</v>
      </c>
      <c r="BO118" s="120">
        <f t="shared" si="39"/>
        <v>9742.0550000000003</v>
      </c>
      <c r="BP118" s="120">
        <f t="shared" si="40"/>
        <v>2683.0120000000002</v>
      </c>
      <c r="BQ118" s="120">
        <f t="shared" si="41"/>
        <v>3420.047</v>
      </c>
      <c r="BR118" s="120">
        <f t="shared" si="42"/>
        <v>6103.0590000000002</v>
      </c>
      <c r="BS118" s="120">
        <f t="shared" si="43"/>
        <v>288.88299999999998</v>
      </c>
      <c r="BT118" s="120">
        <f t="shared" si="44"/>
        <v>3017.7730000000001</v>
      </c>
      <c r="BU118" s="120">
        <f t="shared" si="45"/>
        <v>361.553</v>
      </c>
      <c r="BV118" s="120">
        <f t="shared" si="46"/>
        <v>308.61900000000003</v>
      </c>
      <c r="BW118" s="120">
        <f t="shared" si="47"/>
        <v>197.548</v>
      </c>
      <c r="BX118" s="120">
        <f t="shared" si="48"/>
        <v>1011.029</v>
      </c>
      <c r="BY118" s="120">
        <f t="shared" si="49"/>
        <v>2515.1469999999999</v>
      </c>
      <c r="BZ118" s="120">
        <f t="shared" si="50"/>
        <v>7700.5520000000006</v>
      </c>
      <c r="CA118" s="120">
        <f t="shared" si="51"/>
        <v>2388.297</v>
      </c>
      <c r="CB118" s="120">
        <f t="shared" si="52"/>
        <v>187.75</v>
      </c>
      <c r="CC118" s="120">
        <f t="shared" si="53"/>
        <v>439.18400000000003</v>
      </c>
    </row>
    <row r="119" spans="1:81" x14ac:dyDescent="0.2">
      <c r="A119" s="3">
        <v>40057</v>
      </c>
      <c r="B119" s="10">
        <v>27306.274000000001</v>
      </c>
      <c r="C119" s="10">
        <v>1238.79</v>
      </c>
      <c r="D119" s="10">
        <v>4749.0929999999998</v>
      </c>
      <c r="E119" s="10">
        <v>87.825999999999993</v>
      </c>
      <c r="F119" s="10">
        <f t="shared" si="27"/>
        <v>33381.983</v>
      </c>
      <c r="G119" s="10">
        <v>3239.6640000000002</v>
      </c>
      <c r="H119" s="10">
        <v>1560.558</v>
      </c>
      <c r="I119" s="10">
        <v>573.57799999999997</v>
      </c>
      <c r="J119" s="10">
        <v>1900.7460000000001</v>
      </c>
      <c r="K119" s="10">
        <v>969.96100000000001</v>
      </c>
      <c r="L119" s="10">
        <v>824.84299999999996</v>
      </c>
      <c r="M119" s="10">
        <f t="shared" si="56"/>
        <v>9069.35</v>
      </c>
      <c r="N119" s="10">
        <v>2532.7550000000001</v>
      </c>
      <c r="O119" s="10">
        <v>3200.4169999999999</v>
      </c>
      <c r="P119" s="10">
        <f t="shared" si="54"/>
        <v>5733.1720000000005</v>
      </c>
      <c r="Q119" s="10">
        <v>241.81700000000001</v>
      </c>
      <c r="R119" s="10">
        <v>2995.933</v>
      </c>
      <c r="S119" s="10">
        <v>347.96</v>
      </c>
      <c r="T119" s="10">
        <v>223.435</v>
      </c>
      <c r="U119" s="10">
        <v>191.459</v>
      </c>
      <c r="V119" s="10">
        <v>879.01599999999996</v>
      </c>
      <c r="W119" s="10">
        <v>2478.0949999999998</v>
      </c>
      <c r="X119" s="10">
        <f t="shared" si="55"/>
        <v>7357.7150000000001</v>
      </c>
      <c r="Y119" s="10">
        <v>2124.0970000000002</v>
      </c>
      <c r="Z119" s="10">
        <v>121.253</v>
      </c>
      <c r="AA119" s="10">
        <v>452.49200000000002</v>
      </c>
      <c r="AB119" s="126">
        <v>98638.000599999999</v>
      </c>
      <c r="AC119" s="12"/>
      <c r="BF119" s="126">
        <f t="shared" si="31"/>
        <v>98638.000599999999</v>
      </c>
      <c r="BG119" s="6"/>
      <c r="BH119" s="120">
        <f t="shared" si="32"/>
        <v>33381.983</v>
      </c>
      <c r="BI119" s="120">
        <f t="shared" si="33"/>
        <v>3239.6640000000002</v>
      </c>
      <c r="BJ119" s="120">
        <f t="shared" si="34"/>
        <v>1560.558</v>
      </c>
      <c r="BK119" s="120">
        <f t="shared" si="35"/>
        <v>573.57799999999997</v>
      </c>
      <c r="BL119" s="120">
        <f t="shared" si="36"/>
        <v>1900.7460000000001</v>
      </c>
      <c r="BM119" s="120">
        <f t="shared" si="37"/>
        <v>969.96100000000001</v>
      </c>
      <c r="BN119" s="120">
        <f t="shared" si="38"/>
        <v>824.84299999999996</v>
      </c>
      <c r="BO119" s="120">
        <f t="shared" si="39"/>
        <v>9069.35</v>
      </c>
      <c r="BP119" s="120">
        <f t="shared" si="40"/>
        <v>2532.7550000000001</v>
      </c>
      <c r="BQ119" s="120">
        <f t="shared" si="41"/>
        <v>3200.4169999999999</v>
      </c>
      <c r="BR119" s="120">
        <f t="shared" si="42"/>
        <v>5733.1720000000005</v>
      </c>
      <c r="BS119" s="120">
        <f t="shared" si="43"/>
        <v>241.81700000000001</v>
      </c>
      <c r="BT119" s="120">
        <f t="shared" si="44"/>
        <v>2995.933</v>
      </c>
      <c r="BU119" s="120">
        <f t="shared" si="45"/>
        <v>347.96</v>
      </c>
      <c r="BV119" s="120">
        <f t="shared" si="46"/>
        <v>223.435</v>
      </c>
      <c r="BW119" s="120">
        <f t="shared" si="47"/>
        <v>191.459</v>
      </c>
      <c r="BX119" s="120">
        <f t="shared" si="48"/>
        <v>879.01599999999996</v>
      </c>
      <c r="BY119" s="120">
        <f t="shared" si="49"/>
        <v>2478.0949999999998</v>
      </c>
      <c r="BZ119" s="120">
        <f t="shared" si="50"/>
        <v>7357.7150000000001</v>
      </c>
      <c r="CA119" s="120">
        <f t="shared" si="51"/>
        <v>2124.0970000000002</v>
      </c>
      <c r="CB119" s="120">
        <f t="shared" si="52"/>
        <v>121.253</v>
      </c>
      <c r="CC119" s="120">
        <f t="shared" si="53"/>
        <v>452.49200000000002</v>
      </c>
    </row>
    <row r="120" spans="1:81" x14ac:dyDescent="0.2">
      <c r="A120" s="3">
        <v>40087</v>
      </c>
      <c r="B120" s="10">
        <v>29388.518</v>
      </c>
      <c r="C120" s="10">
        <v>1132.287</v>
      </c>
      <c r="D120" s="10">
        <v>5013.7809999999999</v>
      </c>
      <c r="E120" s="10">
        <v>82.581000000000003</v>
      </c>
      <c r="F120" s="10">
        <f t="shared" si="27"/>
        <v>35617.167000000001</v>
      </c>
      <c r="G120" s="10">
        <v>3281.462</v>
      </c>
      <c r="H120" s="10">
        <v>1598.9749999999999</v>
      </c>
      <c r="I120" s="10">
        <v>577.36099999999999</v>
      </c>
      <c r="J120" s="10">
        <v>1782.95</v>
      </c>
      <c r="K120" s="10">
        <v>861.64599999999996</v>
      </c>
      <c r="L120" s="10">
        <v>833.98800000000006</v>
      </c>
      <c r="M120" s="10">
        <f t="shared" si="56"/>
        <v>8936.3819999999996</v>
      </c>
      <c r="N120" s="10">
        <v>2723.59</v>
      </c>
      <c r="O120" s="10">
        <v>3346.5219999999999</v>
      </c>
      <c r="P120" s="10">
        <f t="shared" si="54"/>
        <v>6070.1120000000001</v>
      </c>
      <c r="Q120" s="10">
        <v>261.88099999999997</v>
      </c>
      <c r="R120" s="10">
        <v>3086.2579999999998</v>
      </c>
      <c r="S120" s="10">
        <v>360.87599999999998</v>
      </c>
      <c r="T120" s="10">
        <v>309.70800000000003</v>
      </c>
      <c r="U120" s="10">
        <v>189.63</v>
      </c>
      <c r="V120" s="10">
        <v>904.94200000000001</v>
      </c>
      <c r="W120" s="10">
        <v>2573.1280000000002</v>
      </c>
      <c r="X120" s="10">
        <f t="shared" si="55"/>
        <v>7686.4229999999989</v>
      </c>
      <c r="Y120" s="10">
        <v>2238.7649999999999</v>
      </c>
      <c r="Z120" s="10">
        <v>99.495000000000005</v>
      </c>
      <c r="AA120" s="10">
        <v>408.06700000000001</v>
      </c>
      <c r="AB120" s="126">
        <v>103148.2136</v>
      </c>
      <c r="AC120" s="12"/>
      <c r="BF120" s="126">
        <f t="shared" si="31"/>
        <v>103148.2136</v>
      </c>
      <c r="BG120" s="6"/>
      <c r="BH120" s="120">
        <f t="shared" si="32"/>
        <v>35617.167000000001</v>
      </c>
      <c r="BI120" s="120">
        <f t="shared" si="33"/>
        <v>3281.462</v>
      </c>
      <c r="BJ120" s="120">
        <f t="shared" si="34"/>
        <v>1598.9749999999999</v>
      </c>
      <c r="BK120" s="120">
        <f t="shared" si="35"/>
        <v>577.36099999999999</v>
      </c>
      <c r="BL120" s="120">
        <f t="shared" si="36"/>
        <v>1782.95</v>
      </c>
      <c r="BM120" s="120">
        <f t="shared" si="37"/>
        <v>861.64599999999996</v>
      </c>
      <c r="BN120" s="120">
        <f t="shared" si="38"/>
        <v>833.98800000000006</v>
      </c>
      <c r="BO120" s="120">
        <f t="shared" si="39"/>
        <v>8936.3819999999996</v>
      </c>
      <c r="BP120" s="120">
        <f t="shared" si="40"/>
        <v>2723.59</v>
      </c>
      <c r="BQ120" s="120">
        <f t="shared" si="41"/>
        <v>3346.5219999999999</v>
      </c>
      <c r="BR120" s="120">
        <f t="shared" si="42"/>
        <v>6070.1120000000001</v>
      </c>
      <c r="BS120" s="120">
        <f t="shared" si="43"/>
        <v>261.88099999999997</v>
      </c>
      <c r="BT120" s="120">
        <f t="shared" si="44"/>
        <v>3086.2579999999998</v>
      </c>
      <c r="BU120" s="120">
        <f t="shared" si="45"/>
        <v>360.87599999999998</v>
      </c>
      <c r="BV120" s="120">
        <f t="shared" si="46"/>
        <v>309.70800000000003</v>
      </c>
      <c r="BW120" s="120">
        <f t="shared" si="47"/>
        <v>189.63</v>
      </c>
      <c r="BX120" s="120">
        <f t="shared" si="48"/>
        <v>904.94200000000001</v>
      </c>
      <c r="BY120" s="120">
        <f t="shared" si="49"/>
        <v>2573.1280000000002</v>
      </c>
      <c r="BZ120" s="120">
        <f t="shared" si="50"/>
        <v>7686.4229999999989</v>
      </c>
      <c r="CA120" s="120">
        <f t="shared" si="51"/>
        <v>2238.7649999999999</v>
      </c>
      <c r="CB120" s="120">
        <f t="shared" si="52"/>
        <v>99.495000000000005</v>
      </c>
      <c r="CC120" s="120">
        <f t="shared" si="53"/>
        <v>408.06700000000001</v>
      </c>
    </row>
    <row r="121" spans="1:81" x14ac:dyDescent="0.2">
      <c r="A121" s="3">
        <v>40118</v>
      </c>
      <c r="B121" s="10">
        <v>28879.395</v>
      </c>
      <c r="C121" s="10">
        <v>1346.374</v>
      </c>
      <c r="D121" s="10">
        <v>4193.99</v>
      </c>
      <c r="E121" s="10">
        <v>81.168000000000006</v>
      </c>
      <c r="F121" s="10">
        <f t="shared" si="27"/>
        <v>34500.926999999996</v>
      </c>
      <c r="G121" s="10">
        <v>3051.77</v>
      </c>
      <c r="H121" s="10">
        <v>1439.3610000000001</v>
      </c>
      <c r="I121" s="10">
        <v>519.72400000000005</v>
      </c>
      <c r="J121" s="10">
        <v>1713.2860000000001</v>
      </c>
      <c r="K121" s="10">
        <v>866.72699999999998</v>
      </c>
      <c r="L121" s="10">
        <v>770.351</v>
      </c>
      <c r="M121" s="10">
        <f t="shared" si="56"/>
        <v>8361.219000000001</v>
      </c>
      <c r="N121" s="10">
        <v>2583.569</v>
      </c>
      <c r="O121" s="10">
        <v>3071.4259999999999</v>
      </c>
      <c r="P121" s="10">
        <f t="shared" si="54"/>
        <v>5654.9949999999999</v>
      </c>
      <c r="Q121" s="10">
        <v>247.01</v>
      </c>
      <c r="R121" s="10">
        <v>3087.2559999999999</v>
      </c>
      <c r="S121" s="10">
        <v>367.91800000000001</v>
      </c>
      <c r="T121" s="10">
        <v>301.59199999999998</v>
      </c>
      <c r="U121" s="10">
        <v>204.13300000000001</v>
      </c>
      <c r="V121" s="10">
        <v>869.40800000000002</v>
      </c>
      <c r="W121" s="10">
        <v>2524.0909999999999</v>
      </c>
      <c r="X121" s="10">
        <f t="shared" si="55"/>
        <v>7601.4079999999994</v>
      </c>
      <c r="Y121" s="10">
        <v>2260.866</v>
      </c>
      <c r="Z121" s="10">
        <v>113.705</v>
      </c>
      <c r="AA121" s="10">
        <v>455.96300000000002</v>
      </c>
      <c r="AB121" s="126">
        <v>101114.64539999998</v>
      </c>
      <c r="AC121" s="12"/>
      <c r="BF121" s="126">
        <f t="shared" si="31"/>
        <v>101114.64539999998</v>
      </c>
      <c r="BG121" s="6"/>
      <c r="BH121" s="120">
        <f t="shared" si="32"/>
        <v>34500.926999999996</v>
      </c>
      <c r="BI121" s="120">
        <f t="shared" si="33"/>
        <v>3051.77</v>
      </c>
      <c r="BJ121" s="120">
        <f t="shared" si="34"/>
        <v>1439.3610000000001</v>
      </c>
      <c r="BK121" s="120">
        <f t="shared" si="35"/>
        <v>519.72400000000005</v>
      </c>
      <c r="BL121" s="120">
        <f t="shared" si="36"/>
        <v>1713.2860000000001</v>
      </c>
      <c r="BM121" s="120">
        <f t="shared" si="37"/>
        <v>866.72699999999998</v>
      </c>
      <c r="BN121" s="120">
        <f t="shared" si="38"/>
        <v>770.351</v>
      </c>
      <c r="BO121" s="120">
        <f t="shared" si="39"/>
        <v>8361.219000000001</v>
      </c>
      <c r="BP121" s="120">
        <f t="shared" si="40"/>
        <v>2583.569</v>
      </c>
      <c r="BQ121" s="120">
        <f t="shared" si="41"/>
        <v>3071.4259999999999</v>
      </c>
      <c r="BR121" s="120">
        <f t="shared" si="42"/>
        <v>5654.9949999999999</v>
      </c>
      <c r="BS121" s="120">
        <f t="shared" si="43"/>
        <v>247.01</v>
      </c>
      <c r="BT121" s="120">
        <f t="shared" si="44"/>
        <v>3087.2559999999999</v>
      </c>
      <c r="BU121" s="120">
        <f t="shared" si="45"/>
        <v>367.91800000000001</v>
      </c>
      <c r="BV121" s="120">
        <f t="shared" si="46"/>
        <v>301.59199999999998</v>
      </c>
      <c r="BW121" s="120">
        <f t="shared" si="47"/>
        <v>204.13300000000001</v>
      </c>
      <c r="BX121" s="120">
        <f t="shared" si="48"/>
        <v>869.40800000000002</v>
      </c>
      <c r="BY121" s="120">
        <f t="shared" si="49"/>
        <v>2524.0909999999999</v>
      </c>
      <c r="BZ121" s="120">
        <f t="shared" si="50"/>
        <v>7601.4079999999994</v>
      </c>
      <c r="CA121" s="120">
        <f t="shared" si="51"/>
        <v>2260.866</v>
      </c>
      <c r="CB121" s="120">
        <f t="shared" si="52"/>
        <v>113.705</v>
      </c>
      <c r="CC121" s="120">
        <f t="shared" si="53"/>
        <v>455.96300000000002</v>
      </c>
    </row>
    <row r="122" spans="1:81" x14ac:dyDescent="0.2">
      <c r="A122" s="3">
        <v>40148</v>
      </c>
      <c r="B122" s="10">
        <v>29664.102999999999</v>
      </c>
      <c r="C122" s="10">
        <v>1210.08</v>
      </c>
      <c r="D122" s="10">
        <v>4063.027</v>
      </c>
      <c r="E122" s="10">
        <v>68.066000000000003</v>
      </c>
      <c r="F122" s="10">
        <f t="shared" si="27"/>
        <v>35005.275999999998</v>
      </c>
      <c r="G122" s="10">
        <v>2969.85</v>
      </c>
      <c r="H122" s="10">
        <v>1415.837</v>
      </c>
      <c r="I122" s="10">
        <v>505.37200000000001</v>
      </c>
      <c r="J122" s="10">
        <v>1771.3019999999999</v>
      </c>
      <c r="K122" s="10">
        <v>949.87699999999995</v>
      </c>
      <c r="L122" s="10">
        <v>654.99400000000003</v>
      </c>
      <c r="M122" s="10">
        <f t="shared" si="56"/>
        <v>8267.232</v>
      </c>
      <c r="N122" s="10">
        <v>2598.31</v>
      </c>
      <c r="O122" s="10">
        <v>3047.5749999999998</v>
      </c>
      <c r="P122" s="10">
        <f t="shared" si="54"/>
        <v>5645.8850000000002</v>
      </c>
      <c r="Q122" s="10">
        <v>240.285</v>
      </c>
      <c r="R122" s="10">
        <v>3107.9740000000002</v>
      </c>
      <c r="S122" s="10">
        <v>385.40199999999999</v>
      </c>
      <c r="T122" s="10">
        <v>292.73599999999999</v>
      </c>
      <c r="U122" s="10">
        <v>161.61500000000001</v>
      </c>
      <c r="V122" s="10">
        <v>898.62400000000002</v>
      </c>
      <c r="W122" s="10">
        <v>2538.7449999999999</v>
      </c>
      <c r="X122" s="10">
        <f t="shared" si="55"/>
        <v>7625.3809999999994</v>
      </c>
      <c r="Y122" s="10">
        <v>2260.998</v>
      </c>
      <c r="Z122" s="10">
        <v>115.377</v>
      </c>
      <c r="AA122" s="10">
        <v>445.56900000000002</v>
      </c>
      <c r="AB122" s="126">
        <v>101609.3162</v>
      </c>
      <c r="AC122" s="12"/>
      <c r="BF122" s="126">
        <f t="shared" si="31"/>
        <v>101609.3162</v>
      </c>
      <c r="BG122" s="6"/>
      <c r="BH122" s="120">
        <f t="shared" si="32"/>
        <v>35005.275999999998</v>
      </c>
      <c r="BI122" s="120">
        <f t="shared" si="33"/>
        <v>2969.85</v>
      </c>
      <c r="BJ122" s="120">
        <f t="shared" si="34"/>
        <v>1415.837</v>
      </c>
      <c r="BK122" s="120">
        <f t="shared" si="35"/>
        <v>505.37200000000001</v>
      </c>
      <c r="BL122" s="120">
        <f t="shared" si="36"/>
        <v>1771.3019999999999</v>
      </c>
      <c r="BM122" s="120">
        <f t="shared" si="37"/>
        <v>949.87699999999995</v>
      </c>
      <c r="BN122" s="120">
        <f t="shared" si="38"/>
        <v>654.99400000000003</v>
      </c>
      <c r="BO122" s="120">
        <f t="shared" si="39"/>
        <v>8267.232</v>
      </c>
      <c r="BP122" s="120">
        <f t="shared" si="40"/>
        <v>2598.31</v>
      </c>
      <c r="BQ122" s="120">
        <f t="shared" si="41"/>
        <v>3047.5749999999998</v>
      </c>
      <c r="BR122" s="120">
        <f t="shared" si="42"/>
        <v>5645.8850000000002</v>
      </c>
      <c r="BS122" s="120">
        <f t="shared" si="43"/>
        <v>240.285</v>
      </c>
      <c r="BT122" s="120">
        <f t="shared" si="44"/>
        <v>3107.9740000000002</v>
      </c>
      <c r="BU122" s="120">
        <f t="shared" si="45"/>
        <v>385.40199999999999</v>
      </c>
      <c r="BV122" s="120">
        <f t="shared" si="46"/>
        <v>292.73599999999999</v>
      </c>
      <c r="BW122" s="120">
        <f t="shared" si="47"/>
        <v>161.61500000000001</v>
      </c>
      <c r="BX122" s="120">
        <f t="shared" si="48"/>
        <v>898.62400000000002</v>
      </c>
      <c r="BY122" s="120">
        <f t="shared" si="49"/>
        <v>2538.7449999999999</v>
      </c>
      <c r="BZ122" s="120">
        <f t="shared" si="50"/>
        <v>7625.3809999999994</v>
      </c>
      <c r="CA122" s="120">
        <f t="shared" si="51"/>
        <v>2260.998</v>
      </c>
      <c r="CB122" s="120">
        <f t="shared" si="52"/>
        <v>115.377</v>
      </c>
      <c r="CC122" s="120">
        <f t="shared" si="53"/>
        <v>445.56900000000002</v>
      </c>
    </row>
    <row r="123" spans="1:81" x14ac:dyDescent="0.2">
      <c r="A123" s="3">
        <v>40179</v>
      </c>
      <c r="B123" s="10">
        <v>29255.946</v>
      </c>
      <c r="C123" s="10">
        <v>1523.0530000000001</v>
      </c>
      <c r="D123" s="10">
        <v>3913.21</v>
      </c>
      <c r="E123" s="10">
        <v>82.021000000000001</v>
      </c>
      <c r="F123" s="10">
        <f t="shared" ref="F123:F128" si="57">SUM(B123:E123)</f>
        <v>34774.230000000003</v>
      </c>
      <c r="G123" s="10">
        <v>3121.415</v>
      </c>
      <c r="H123" s="10">
        <v>1270.441</v>
      </c>
      <c r="I123" s="10">
        <v>460.47899999999998</v>
      </c>
      <c r="J123" s="10">
        <v>1708.028</v>
      </c>
      <c r="K123" s="10">
        <v>809.98599999999999</v>
      </c>
      <c r="L123" s="10">
        <v>636.245</v>
      </c>
      <c r="M123" s="10">
        <f t="shared" si="56"/>
        <v>8006.5940000000001</v>
      </c>
      <c r="N123" s="10">
        <v>2580.9340000000002</v>
      </c>
      <c r="O123" s="10">
        <v>3237.6590000000001</v>
      </c>
      <c r="P123" s="10">
        <f t="shared" si="54"/>
        <v>5818.5930000000008</v>
      </c>
      <c r="Q123" s="10">
        <v>219.857</v>
      </c>
      <c r="R123" s="10">
        <v>3230.9839999999999</v>
      </c>
      <c r="S123" s="10">
        <v>416.988</v>
      </c>
      <c r="T123" s="10">
        <v>297.49099999999999</v>
      </c>
      <c r="U123" s="10">
        <v>169.995</v>
      </c>
      <c r="V123" s="10">
        <v>866.47500000000002</v>
      </c>
      <c r="W123" s="10">
        <v>2503.7739999999999</v>
      </c>
      <c r="X123" s="10">
        <f t="shared" si="55"/>
        <v>7705.5640000000003</v>
      </c>
      <c r="Y123" s="10">
        <v>2423.5320000000002</v>
      </c>
      <c r="Z123" s="10">
        <v>116.73399999999999</v>
      </c>
      <c r="AA123" s="10">
        <v>490.79300000000001</v>
      </c>
      <c r="AB123" s="126">
        <v>103167.49440000001</v>
      </c>
      <c r="AC123" s="12"/>
      <c r="BF123" s="126">
        <f t="shared" si="31"/>
        <v>103167.49440000001</v>
      </c>
      <c r="BG123" s="6"/>
      <c r="BH123" s="120">
        <f t="shared" si="32"/>
        <v>34774.230000000003</v>
      </c>
      <c r="BI123" s="120">
        <f t="shared" si="33"/>
        <v>3121.415</v>
      </c>
      <c r="BJ123" s="120">
        <f t="shared" si="34"/>
        <v>1270.441</v>
      </c>
      <c r="BK123" s="120">
        <f t="shared" si="35"/>
        <v>460.47899999999998</v>
      </c>
      <c r="BL123" s="120">
        <f t="shared" si="36"/>
        <v>1708.028</v>
      </c>
      <c r="BM123" s="120">
        <f t="shared" si="37"/>
        <v>809.98599999999999</v>
      </c>
      <c r="BN123" s="120">
        <f t="shared" si="38"/>
        <v>636.245</v>
      </c>
      <c r="BO123" s="120">
        <f t="shared" si="39"/>
        <v>8006.5940000000001</v>
      </c>
      <c r="BP123" s="120">
        <f t="shared" si="40"/>
        <v>2580.9340000000002</v>
      </c>
      <c r="BQ123" s="120">
        <f t="shared" si="41"/>
        <v>3237.6590000000001</v>
      </c>
      <c r="BR123" s="120">
        <f t="shared" si="42"/>
        <v>5818.5930000000008</v>
      </c>
      <c r="BS123" s="120">
        <f t="shared" si="43"/>
        <v>219.857</v>
      </c>
      <c r="BT123" s="120">
        <f t="shared" si="44"/>
        <v>3230.9839999999999</v>
      </c>
      <c r="BU123" s="120">
        <f t="shared" si="45"/>
        <v>416.988</v>
      </c>
      <c r="BV123" s="120">
        <f t="shared" si="46"/>
        <v>297.49099999999999</v>
      </c>
      <c r="BW123" s="120">
        <f t="shared" si="47"/>
        <v>169.995</v>
      </c>
      <c r="BX123" s="120">
        <f t="shared" si="48"/>
        <v>866.47500000000002</v>
      </c>
      <c r="BY123" s="120">
        <f t="shared" si="49"/>
        <v>2503.7739999999999</v>
      </c>
      <c r="BZ123" s="120">
        <f t="shared" si="50"/>
        <v>7705.5640000000003</v>
      </c>
      <c r="CA123" s="120">
        <f t="shared" si="51"/>
        <v>2423.5320000000002</v>
      </c>
      <c r="CB123" s="120">
        <f t="shared" si="52"/>
        <v>116.73399999999999</v>
      </c>
      <c r="CC123" s="120">
        <f t="shared" si="53"/>
        <v>490.79300000000001</v>
      </c>
    </row>
    <row r="124" spans="1:81" x14ac:dyDescent="0.2">
      <c r="A124" s="3">
        <v>40210</v>
      </c>
      <c r="B124" s="10">
        <v>26863.282999999999</v>
      </c>
      <c r="C124" s="10">
        <v>1041.491</v>
      </c>
      <c r="D124" s="10">
        <v>3664.0459999999998</v>
      </c>
      <c r="E124" s="10">
        <v>65.3</v>
      </c>
      <c r="F124" s="10">
        <f t="shared" si="57"/>
        <v>31634.119999999995</v>
      </c>
      <c r="G124" s="10">
        <v>2814.9580000000001</v>
      </c>
      <c r="H124" s="10">
        <v>1256.8620000000001</v>
      </c>
      <c r="I124" s="10">
        <v>425.06900000000002</v>
      </c>
      <c r="J124" s="10">
        <v>1628.627</v>
      </c>
      <c r="K124" s="10">
        <v>902.91399999999999</v>
      </c>
      <c r="L124" s="10">
        <v>581.40499999999997</v>
      </c>
      <c r="M124" s="10">
        <f t="shared" si="56"/>
        <v>7609.8349999999991</v>
      </c>
      <c r="N124" s="10">
        <v>2312.7939999999999</v>
      </c>
      <c r="O124" s="10">
        <v>2955.4229999999998</v>
      </c>
      <c r="P124" s="10">
        <f t="shared" si="54"/>
        <v>5268.2169999999996</v>
      </c>
      <c r="Q124" s="10">
        <v>200.52600000000001</v>
      </c>
      <c r="R124" s="10">
        <v>2841.3330000000001</v>
      </c>
      <c r="S124" s="10">
        <v>373.34</v>
      </c>
      <c r="T124" s="10">
        <v>263.43599999999998</v>
      </c>
      <c r="U124" s="10">
        <v>154.858</v>
      </c>
      <c r="V124" s="10">
        <v>834.49900000000002</v>
      </c>
      <c r="W124" s="10">
        <v>2300.1840000000002</v>
      </c>
      <c r="X124" s="10">
        <f t="shared" si="55"/>
        <v>6968.1760000000004</v>
      </c>
      <c r="Y124" s="10">
        <v>2122.8829999999998</v>
      </c>
      <c r="Z124" s="10">
        <v>104.024</v>
      </c>
      <c r="AA124" s="10">
        <v>433.565</v>
      </c>
      <c r="AB124" s="126">
        <v>93207.455999999991</v>
      </c>
      <c r="AC124" s="12"/>
      <c r="BF124" s="126">
        <f t="shared" si="31"/>
        <v>93207.455999999991</v>
      </c>
      <c r="BG124" s="6"/>
      <c r="BH124" s="120">
        <f t="shared" si="32"/>
        <v>31634.119999999995</v>
      </c>
      <c r="BI124" s="120">
        <f t="shared" si="33"/>
        <v>2814.9580000000001</v>
      </c>
      <c r="BJ124" s="120">
        <f t="shared" si="34"/>
        <v>1256.8620000000001</v>
      </c>
      <c r="BK124" s="120">
        <f t="shared" si="35"/>
        <v>425.06900000000002</v>
      </c>
      <c r="BL124" s="120">
        <f t="shared" si="36"/>
        <v>1628.627</v>
      </c>
      <c r="BM124" s="120">
        <f t="shared" si="37"/>
        <v>902.91399999999999</v>
      </c>
      <c r="BN124" s="120">
        <f t="shared" si="38"/>
        <v>581.40499999999997</v>
      </c>
      <c r="BO124" s="120">
        <f t="shared" si="39"/>
        <v>7609.8349999999991</v>
      </c>
      <c r="BP124" s="120">
        <f t="shared" si="40"/>
        <v>2312.7939999999999</v>
      </c>
      <c r="BQ124" s="120">
        <f t="shared" si="41"/>
        <v>2955.4229999999998</v>
      </c>
      <c r="BR124" s="120">
        <f t="shared" si="42"/>
        <v>5268.2169999999996</v>
      </c>
      <c r="BS124" s="120">
        <f t="shared" si="43"/>
        <v>200.52600000000001</v>
      </c>
      <c r="BT124" s="120">
        <f t="shared" si="44"/>
        <v>2841.3330000000001</v>
      </c>
      <c r="BU124" s="120">
        <f t="shared" si="45"/>
        <v>373.34</v>
      </c>
      <c r="BV124" s="120">
        <f t="shared" si="46"/>
        <v>263.43599999999998</v>
      </c>
      <c r="BW124" s="120">
        <f t="shared" si="47"/>
        <v>154.858</v>
      </c>
      <c r="BX124" s="120">
        <f t="shared" si="48"/>
        <v>834.49900000000002</v>
      </c>
      <c r="BY124" s="120">
        <f t="shared" si="49"/>
        <v>2300.1840000000002</v>
      </c>
      <c r="BZ124" s="120">
        <f t="shared" si="50"/>
        <v>6968.1760000000004</v>
      </c>
      <c r="CA124" s="120">
        <f t="shared" si="51"/>
        <v>2122.8829999999998</v>
      </c>
      <c r="CB124" s="120">
        <f t="shared" si="52"/>
        <v>104.024</v>
      </c>
      <c r="CC124" s="120">
        <f t="shared" si="53"/>
        <v>433.565</v>
      </c>
    </row>
    <row r="125" spans="1:81" x14ac:dyDescent="0.2">
      <c r="A125" s="3">
        <v>40238</v>
      </c>
      <c r="B125" s="10">
        <v>29512.940999999999</v>
      </c>
      <c r="C125" s="10">
        <v>1319.547</v>
      </c>
      <c r="D125" s="10">
        <v>4421.5810000000001</v>
      </c>
      <c r="E125" s="10">
        <v>75.238</v>
      </c>
      <c r="F125" s="10">
        <f t="shared" si="57"/>
        <v>35329.306999999993</v>
      </c>
      <c r="G125" s="10">
        <v>3100.2460000000001</v>
      </c>
      <c r="H125" s="10">
        <v>1462.729</v>
      </c>
      <c r="I125" s="10">
        <v>504.46100000000001</v>
      </c>
      <c r="J125" s="10">
        <v>1858.59</v>
      </c>
      <c r="K125" s="10">
        <v>933.36099999999999</v>
      </c>
      <c r="L125" s="10">
        <v>689.45500000000004</v>
      </c>
      <c r="M125" s="10">
        <f t="shared" ref="M125:M132" si="58">SUM(G125:L125)</f>
        <v>8548.8420000000006</v>
      </c>
      <c r="N125" s="10">
        <v>2655.502</v>
      </c>
      <c r="O125" s="10">
        <v>3249.8530000000001</v>
      </c>
      <c r="P125" s="10">
        <f t="shared" ref="P125:P132" si="59">SUM(N125:O125)</f>
        <v>5905.3549999999996</v>
      </c>
      <c r="Q125" s="10">
        <v>226.154</v>
      </c>
      <c r="R125" s="10">
        <v>3114.2489999999998</v>
      </c>
      <c r="S125" s="10">
        <v>376.37599999999998</v>
      </c>
      <c r="T125" s="10">
        <v>333.90600000000001</v>
      </c>
      <c r="U125" s="10">
        <v>177.286</v>
      </c>
      <c r="V125" s="10">
        <v>936.42</v>
      </c>
      <c r="W125" s="10">
        <v>2693.491</v>
      </c>
      <c r="X125" s="10">
        <f t="shared" ref="X125:X132" si="60">SUM(Q125:W125)</f>
        <v>7857.8819999999996</v>
      </c>
      <c r="Y125" s="10">
        <v>2321.6680000000001</v>
      </c>
      <c r="Z125" s="10">
        <v>122.336</v>
      </c>
      <c r="AA125" s="10">
        <v>526.95000000000005</v>
      </c>
      <c r="AB125" s="126">
        <v>104159.57799999998</v>
      </c>
      <c r="AC125" s="12"/>
      <c r="BF125" s="126">
        <f t="shared" si="31"/>
        <v>104159.57799999998</v>
      </c>
      <c r="BG125" s="6"/>
      <c r="BH125" s="120">
        <f t="shared" si="32"/>
        <v>35329.306999999993</v>
      </c>
      <c r="BI125" s="120">
        <f t="shared" si="33"/>
        <v>3100.2460000000001</v>
      </c>
      <c r="BJ125" s="120">
        <f t="shared" si="34"/>
        <v>1462.729</v>
      </c>
      <c r="BK125" s="120">
        <f t="shared" si="35"/>
        <v>504.46100000000001</v>
      </c>
      <c r="BL125" s="120">
        <f t="shared" si="36"/>
        <v>1858.59</v>
      </c>
      <c r="BM125" s="120">
        <f t="shared" si="37"/>
        <v>933.36099999999999</v>
      </c>
      <c r="BN125" s="120">
        <f t="shared" si="38"/>
        <v>689.45500000000004</v>
      </c>
      <c r="BO125" s="120">
        <f t="shared" si="39"/>
        <v>8548.8420000000006</v>
      </c>
      <c r="BP125" s="120">
        <f t="shared" si="40"/>
        <v>2655.502</v>
      </c>
      <c r="BQ125" s="120">
        <f t="shared" si="41"/>
        <v>3249.8530000000001</v>
      </c>
      <c r="BR125" s="120">
        <f t="shared" si="42"/>
        <v>5905.3549999999996</v>
      </c>
      <c r="BS125" s="120">
        <f t="shared" si="43"/>
        <v>226.154</v>
      </c>
      <c r="BT125" s="120">
        <f t="shared" si="44"/>
        <v>3114.2489999999998</v>
      </c>
      <c r="BU125" s="120">
        <f t="shared" si="45"/>
        <v>376.37599999999998</v>
      </c>
      <c r="BV125" s="120">
        <f t="shared" si="46"/>
        <v>333.90600000000001</v>
      </c>
      <c r="BW125" s="120">
        <f t="shared" si="47"/>
        <v>177.286</v>
      </c>
      <c r="BX125" s="120">
        <f t="shared" si="48"/>
        <v>936.42</v>
      </c>
      <c r="BY125" s="120">
        <f t="shared" si="49"/>
        <v>2693.491</v>
      </c>
      <c r="BZ125" s="120">
        <f t="shared" si="50"/>
        <v>7857.8819999999996</v>
      </c>
      <c r="CA125" s="120">
        <f t="shared" si="51"/>
        <v>2321.6680000000001</v>
      </c>
      <c r="CB125" s="120">
        <f t="shared" si="52"/>
        <v>122.336</v>
      </c>
      <c r="CC125" s="120">
        <f t="shared" si="53"/>
        <v>526.95000000000005</v>
      </c>
    </row>
    <row r="126" spans="1:81" x14ac:dyDescent="0.2">
      <c r="A126" s="3">
        <v>40269</v>
      </c>
      <c r="B126" s="10">
        <v>28719.555</v>
      </c>
      <c r="C126" s="10">
        <v>1221.912</v>
      </c>
      <c r="D126" s="10">
        <v>4388.9070000000002</v>
      </c>
      <c r="E126" s="10">
        <v>71.986000000000004</v>
      </c>
      <c r="F126" s="10">
        <f t="shared" si="57"/>
        <v>34402.36</v>
      </c>
      <c r="G126" s="10">
        <v>2994.9459999999999</v>
      </c>
      <c r="H126" s="10">
        <v>1314.472</v>
      </c>
      <c r="I126" s="10">
        <v>469.52800000000002</v>
      </c>
      <c r="J126" s="10">
        <v>1741.4369999999999</v>
      </c>
      <c r="K126" s="10">
        <v>828.029</v>
      </c>
      <c r="L126" s="10">
        <v>705.93299999999999</v>
      </c>
      <c r="M126" s="10">
        <f t="shared" si="58"/>
        <v>8054.3450000000003</v>
      </c>
      <c r="N126" s="10">
        <v>2674.0259999999998</v>
      </c>
      <c r="O126" s="10">
        <v>3477.1039999999998</v>
      </c>
      <c r="P126" s="10">
        <f t="shared" si="59"/>
        <v>6151.1299999999992</v>
      </c>
      <c r="Q126" s="10">
        <v>260.23500000000001</v>
      </c>
      <c r="R126" s="10">
        <v>3125.942</v>
      </c>
      <c r="S126" s="10">
        <v>406.95699999999999</v>
      </c>
      <c r="T126" s="10">
        <v>307.79899999999998</v>
      </c>
      <c r="U126" s="10">
        <v>169.31700000000001</v>
      </c>
      <c r="V126" s="10">
        <v>974.745</v>
      </c>
      <c r="W126" s="10">
        <v>2696.7069999999999</v>
      </c>
      <c r="X126" s="10">
        <f t="shared" si="60"/>
        <v>7941.7019999999993</v>
      </c>
      <c r="Y126" s="10">
        <v>2290.6669999999999</v>
      </c>
      <c r="Z126" s="10">
        <v>110.92100000000001</v>
      </c>
      <c r="AA126" s="10">
        <v>401.54599999999999</v>
      </c>
      <c r="AB126" s="126">
        <v>102711.7178</v>
      </c>
      <c r="AC126" s="12"/>
      <c r="BF126" s="126">
        <f t="shared" si="31"/>
        <v>102711.7178</v>
      </c>
      <c r="BG126" s="6"/>
      <c r="BH126" s="120">
        <f t="shared" si="32"/>
        <v>34402.36</v>
      </c>
      <c r="BI126" s="120">
        <f t="shared" si="33"/>
        <v>2994.9459999999999</v>
      </c>
      <c r="BJ126" s="120">
        <f t="shared" si="34"/>
        <v>1314.472</v>
      </c>
      <c r="BK126" s="120">
        <f t="shared" si="35"/>
        <v>469.52800000000002</v>
      </c>
      <c r="BL126" s="120">
        <f t="shared" si="36"/>
        <v>1741.4369999999999</v>
      </c>
      <c r="BM126" s="120">
        <f t="shared" si="37"/>
        <v>828.029</v>
      </c>
      <c r="BN126" s="120">
        <f t="shared" si="38"/>
        <v>705.93299999999999</v>
      </c>
      <c r="BO126" s="120">
        <f t="shared" si="39"/>
        <v>8054.3450000000003</v>
      </c>
      <c r="BP126" s="120">
        <f t="shared" si="40"/>
        <v>2674.0259999999998</v>
      </c>
      <c r="BQ126" s="120">
        <f t="shared" si="41"/>
        <v>3477.1039999999998</v>
      </c>
      <c r="BR126" s="120">
        <f t="shared" si="42"/>
        <v>6151.1299999999992</v>
      </c>
      <c r="BS126" s="120">
        <f t="shared" si="43"/>
        <v>260.23500000000001</v>
      </c>
      <c r="BT126" s="120">
        <f t="shared" si="44"/>
        <v>3125.942</v>
      </c>
      <c r="BU126" s="120">
        <f t="shared" si="45"/>
        <v>406.95699999999999</v>
      </c>
      <c r="BV126" s="120">
        <f t="shared" si="46"/>
        <v>307.79899999999998</v>
      </c>
      <c r="BW126" s="120">
        <f t="shared" si="47"/>
        <v>169.31700000000001</v>
      </c>
      <c r="BX126" s="120">
        <f t="shared" si="48"/>
        <v>974.745</v>
      </c>
      <c r="BY126" s="120">
        <f t="shared" si="49"/>
        <v>2696.7069999999999</v>
      </c>
      <c r="BZ126" s="120">
        <f t="shared" si="50"/>
        <v>7941.7019999999993</v>
      </c>
      <c r="CA126" s="120">
        <f t="shared" si="51"/>
        <v>2290.6669999999999</v>
      </c>
      <c r="CB126" s="120">
        <f t="shared" si="52"/>
        <v>110.92100000000001</v>
      </c>
      <c r="CC126" s="120">
        <f t="shared" si="53"/>
        <v>401.54599999999999</v>
      </c>
    </row>
    <row r="127" spans="1:81" x14ac:dyDescent="0.2">
      <c r="A127" s="3">
        <v>40299</v>
      </c>
      <c r="B127" s="10">
        <v>29050.187000000002</v>
      </c>
      <c r="C127" s="10">
        <v>1231.527</v>
      </c>
      <c r="D127" s="10">
        <v>4528.3500000000004</v>
      </c>
      <c r="E127" s="10">
        <v>68.884</v>
      </c>
      <c r="F127" s="10">
        <f t="shared" si="57"/>
        <v>34878.947999999997</v>
      </c>
      <c r="G127" s="10">
        <v>3239.81</v>
      </c>
      <c r="H127" s="10">
        <v>1495.633</v>
      </c>
      <c r="I127" s="10">
        <v>549.97500000000002</v>
      </c>
      <c r="J127" s="10">
        <v>2053.4169999999999</v>
      </c>
      <c r="K127" s="10">
        <v>1220.1489999999999</v>
      </c>
      <c r="L127" s="10">
        <v>816.82100000000003</v>
      </c>
      <c r="M127" s="10">
        <f t="shared" si="58"/>
        <v>9375.8050000000003</v>
      </c>
      <c r="N127" s="10">
        <v>2503.924</v>
      </c>
      <c r="O127" s="10">
        <v>3422.6849999999999</v>
      </c>
      <c r="P127" s="10">
        <f t="shared" si="59"/>
        <v>5926.6090000000004</v>
      </c>
      <c r="Q127" s="10">
        <v>267.54700000000003</v>
      </c>
      <c r="R127" s="10">
        <v>4079.9319999999998</v>
      </c>
      <c r="S127" s="10">
        <v>525.428</v>
      </c>
      <c r="T127" s="10">
        <v>341.94400000000002</v>
      </c>
      <c r="U127" s="10">
        <v>208.70699999999999</v>
      </c>
      <c r="V127" s="10">
        <v>1213.8520000000001</v>
      </c>
      <c r="W127" s="10">
        <v>2618.6559999999999</v>
      </c>
      <c r="X127" s="10">
        <f t="shared" si="60"/>
        <v>9256.0659999999989</v>
      </c>
      <c r="Y127" s="10">
        <v>2437.6680000000001</v>
      </c>
      <c r="Z127" s="10">
        <v>121.199</v>
      </c>
      <c r="AA127" s="10">
        <v>509.64299999999997</v>
      </c>
      <c r="AB127" s="126">
        <v>111152.78639999998</v>
      </c>
      <c r="AC127" s="12"/>
      <c r="BF127" s="126">
        <f t="shared" si="31"/>
        <v>111152.78639999998</v>
      </c>
      <c r="BG127" s="6"/>
      <c r="BH127" s="120">
        <f t="shared" si="32"/>
        <v>34878.947999999997</v>
      </c>
      <c r="BI127" s="120">
        <f t="shared" si="33"/>
        <v>3239.81</v>
      </c>
      <c r="BJ127" s="120">
        <f t="shared" si="34"/>
        <v>1495.633</v>
      </c>
      <c r="BK127" s="120">
        <f t="shared" si="35"/>
        <v>549.97500000000002</v>
      </c>
      <c r="BL127" s="120">
        <f t="shared" si="36"/>
        <v>2053.4169999999999</v>
      </c>
      <c r="BM127" s="120">
        <f t="shared" si="37"/>
        <v>1220.1489999999999</v>
      </c>
      <c r="BN127" s="120">
        <f t="shared" si="38"/>
        <v>816.82100000000003</v>
      </c>
      <c r="BO127" s="120">
        <f t="shared" si="39"/>
        <v>9375.8050000000003</v>
      </c>
      <c r="BP127" s="120">
        <f t="shared" si="40"/>
        <v>2503.924</v>
      </c>
      <c r="BQ127" s="120">
        <f t="shared" si="41"/>
        <v>3422.6849999999999</v>
      </c>
      <c r="BR127" s="120">
        <f t="shared" si="42"/>
        <v>5926.6090000000004</v>
      </c>
      <c r="BS127" s="120">
        <f t="shared" si="43"/>
        <v>267.54700000000003</v>
      </c>
      <c r="BT127" s="120">
        <f t="shared" si="44"/>
        <v>4079.9319999999998</v>
      </c>
      <c r="BU127" s="120">
        <f t="shared" si="45"/>
        <v>525.428</v>
      </c>
      <c r="BV127" s="120">
        <f t="shared" si="46"/>
        <v>341.94400000000002</v>
      </c>
      <c r="BW127" s="120">
        <f t="shared" si="47"/>
        <v>208.70699999999999</v>
      </c>
      <c r="BX127" s="120">
        <f t="shared" si="48"/>
        <v>1213.8520000000001</v>
      </c>
      <c r="BY127" s="120">
        <f t="shared" si="49"/>
        <v>2618.6559999999999</v>
      </c>
      <c r="BZ127" s="120">
        <f t="shared" si="50"/>
        <v>9256.0659999999989</v>
      </c>
      <c r="CA127" s="120">
        <f t="shared" si="51"/>
        <v>2437.6680000000001</v>
      </c>
      <c r="CB127" s="120">
        <f t="shared" si="52"/>
        <v>121.199</v>
      </c>
      <c r="CC127" s="120">
        <f t="shared" si="53"/>
        <v>509.64299999999997</v>
      </c>
    </row>
    <row r="128" spans="1:81" x14ac:dyDescent="0.2">
      <c r="A128" s="3">
        <v>40330</v>
      </c>
      <c r="B128" s="10">
        <v>28913.237000000001</v>
      </c>
      <c r="C128" s="10">
        <v>1218.4749999999999</v>
      </c>
      <c r="D128" s="10">
        <v>5056.1130000000003</v>
      </c>
      <c r="E128" s="10">
        <v>76.75</v>
      </c>
      <c r="F128" s="10">
        <f t="shared" si="57"/>
        <v>35264.574999999997</v>
      </c>
      <c r="G128" s="10">
        <v>3259.8890000000001</v>
      </c>
      <c r="H128" s="10">
        <v>1629.575</v>
      </c>
      <c r="I128" s="10">
        <v>543.029</v>
      </c>
      <c r="J128" s="10">
        <v>1860.3679999999999</v>
      </c>
      <c r="K128" s="10">
        <v>669.22500000000002</v>
      </c>
      <c r="L128" s="10">
        <v>810.69899999999996</v>
      </c>
      <c r="M128" s="10">
        <f t="shared" si="58"/>
        <v>8772.7850000000017</v>
      </c>
      <c r="N128" s="10">
        <v>2619.806</v>
      </c>
      <c r="O128" s="10">
        <v>3605.1610000000001</v>
      </c>
      <c r="P128" s="10">
        <f t="shared" si="59"/>
        <v>6224.9670000000006</v>
      </c>
      <c r="Q128" s="10">
        <v>238.422</v>
      </c>
      <c r="R128" s="10">
        <v>3093.8980000000001</v>
      </c>
      <c r="S128" s="10">
        <v>367.541</v>
      </c>
      <c r="T128" s="10">
        <v>312.44499999999999</v>
      </c>
      <c r="U128" s="10">
        <v>166.59299999999999</v>
      </c>
      <c r="V128" s="10">
        <v>944.34400000000005</v>
      </c>
      <c r="W128" s="10">
        <v>2726.1889999999999</v>
      </c>
      <c r="X128" s="10">
        <f t="shared" si="60"/>
        <v>7849.4320000000007</v>
      </c>
      <c r="Y128" s="10">
        <v>2224.7440000000001</v>
      </c>
      <c r="Z128" s="10">
        <v>114.943</v>
      </c>
      <c r="AA128" s="10">
        <v>372.53899999999999</v>
      </c>
      <c r="AB128" s="126">
        <v>103387.8082</v>
      </c>
      <c r="AC128" s="12"/>
      <c r="BF128" s="126">
        <f t="shared" si="31"/>
        <v>103387.8082</v>
      </c>
      <c r="BG128" s="6"/>
      <c r="BH128" s="120">
        <f t="shared" si="32"/>
        <v>35264.574999999997</v>
      </c>
      <c r="BI128" s="120">
        <f t="shared" si="33"/>
        <v>3259.8890000000001</v>
      </c>
      <c r="BJ128" s="120">
        <f t="shared" si="34"/>
        <v>1629.575</v>
      </c>
      <c r="BK128" s="120">
        <f t="shared" si="35"/>
        <v>543.029</v>
      </c>
      <c r="BL128" s="120">
        <f t="shared" si="36"/>
        <v>1860.3679999999999</v>
      </c>
      <c r="BM128" s="120">
        <f t="shared" si="37"/>
        <v>669.22500000000002</v>
      </c>
      <c r="BN128" s="120">
        <f t="shared" si="38"/>
        <v>810.69899999999996</v>
      </c>
      <c r="BO128" s="120">
        <f t="shared" si="39"/>
        <v>8772.7850000000017</v>
      </c>
      <c r="BP128" s="120">
        <f t="shared" si="40"/>
        <v>2619.806</v>
      </c>
      <c r="BQ128" s="120">
        <f t="shared" si="41"/>
        <v>3605.1610000000001</v>
      </c>
      <c r="BR128" s="120">
        <f t="shared" si="42"/>
        <v>6224.9670000000006</v>
      </c>
      <c r="BS128" s="120">
        <f t="shared" si="43"/>
        <v>238.422</v>
      </c>
      <c r="BT128" s="120">
        <f t="shared" si="44"/>
        <v>3093.8980000000001</v>
      </c>
      <c r="BU128" s="120">
        <f t="shared" si="45"/>
        <v>367.541</v>
      </c>
      <c r="BV128" s="120">
        <f t="shared" si="46"/>
        <v>312.44499999999999</v>
      </c>
      <c r="BW128" s="120">
        <f t="shared" si="47"/>
        <v>166.59299999999999</v>
      </c>
      <c r="BX128" s="120">
        <f t="shared" si="48"/>
        <v>944.34400000000005</v>
      </c>
      <c r="BY128" s="120">
        <f t="shared" si="49"/>
        <v>2726.1889999999999</v>
      </c>
      <c r="BZ128" s="120">
        <f t="shared" si="50"/>
        <v>7849.4320000000007</v>
      </c>
      <c r="CA128" s="120">
        <f t="shared" si="51"/>
        <v>2224.7440000000001</v>
      </c>
      <c r="CB128" s="120">
        <f t="shared" si="52"/>
        <v>114.943</v>
      </c>
      <c r="CC128" s="120">
        <f t="shared" si="53"/>
        <v>372.53899999999999</v>
      </c>
    </row>
    <row r="129" spans="1:298" x14ac:dyDescent="0.2">
      <c r="A129" s="3">
        <v>40360</v>
      </c>
      <c r="B129" s="10">
        <v>29416.215</v>
      </c>
      <c r="C129" s="10">
        <v>863.43700000000001</v>
      </c>
      <c r="D129" s="10">
        <v>5419.6090000000004</v>
      </c>
      <c r="E129" s="10">
        <v>66.018000000000001</v>
      </c>
      <c r="F129" s="10">
        <f t="shared" ref="F129:F134" si="61">SUM(B129:E129)</f>
        <v>35765.278999999995</v>
      </c>
      <c r="G129" s="10">
        <v>3430.7130000000002</v>
      </c>
      <c r="H129" s="10">
        <v>1668.5889999999999</v>
      </c>
      <c r="I129" s="10">
        <v>609.66099999999994</v>
      </c>
      <c r="J129" s="10">
        <v>2062.6579999999999</v>
      </c>
      <c r="K129" s="10">
        <v>789.57799999999997</v>
      </c>
      <c r="L129" s="10">
        <v>838.74300000000005</v>
      </c>
      <c r="M129" s="10">
        <f t="shared" si="58"/>
        <v>9399.9419999999991</v>
      </c>
      <c r="N129" s="10">
        <v>2744.2820000000002</v>
      </c>
      <c r="O129" s="10">
        <v>3500.5639999999999</v>
      </c>
      <c r="P129" s="10">
        <f t="shared" si="59"/>
        <v>6244.8459999999995</v>
      </c>
      <c r="Q129" s="10">
        <v>240.82400000000001</v>
      </c>
      <c r="R129" s="10">
        <v>3205.0079999999998</v>
      </c>
      <c r="S129" s="10">
        <v>368.20400000000001</v>
      </c>
      <c r="T129" s="10">
        <v>310.92599999999999</v>
      </c>
      <c r="U129" s="10">
        <v>173.12299999999999</v>
      </c>
      <c r="V129" s="10">
        <v>1016.073</v>
      </c>
      <c r="W129" s="10">
        <v>2692.576</v>
      </c>
      <c r="X129" s="10">
        <f t="shared" si="60"/>
        <v>8006.7340000000004</v>
      </c>
      <c r="Y129" s="10">
        <v>2288.8560000000002</v>
      </c>
      <c r="Z129" s="10">
        <v>107.077</v>
      </c>
      <c r="AA129" s="10">
        <v>364.46499999999997</v>
      </c>
      <c r="AB129" s="126">
        <v>105656.43699999999</v>
      </c>
      <c r="AC129" s="12"/>
      <c r="BF129" s="126">
        <f t="shared" si="31"/>
        <v>105656.43699999999</v>
      </c>
      <c r="BG129" s="6"/>
      <c r="BH129" s="120">
        <f t="shared" si="32"/>
        <v>35765.278999999995</v>
      </c>
      <c r="BI129" s="120">
        <f t="shared" si="33"/>
        <v>3430.7130000000002</v>
      </c>
      <c r="BJ129" s="120">
        <f t="shared" si="34"/>
        <v>1668.5889999999999</v>
      </c>
      <c r="BK129" s="120">
        <f t="shared" si="35"/>
        <v>609.66099999999994</v>
      </c>
      <c r="BL129" s="120">
        <f t="shared" si="36"/>
        <v>2062.6579999999999</v>
      </c>
      <c r="BM129" s="120">
        <f t="shared" si="37"/>
        <v>789.57799999999997</v>
      </c>
      <c r="BN129" s="120">
        <f t="shared" si="38"/>
        <v>838.74300000000005</v>
      </c>
      <c r="BO129" s="120">
        <f t="shared" si="39"/>
        <v>9399.9419999999991</v>
      </c>
      <c r="BP129" s="120">
        <f t="shared" si="40"/>
        <v>2744.2820000000002</v>
      </c>
      <c r="BQ129" s="120">
        <f t="shared" si="41"/>
        <v>3500.5639999999999</v>
      </c>
      <c r="BR129" s="120">
        <f t="shared" si="42"/>
        <v>6244.8459999999995</v>
      </c>
      <c r="BS129" s="120">
        <f t="shared" si="43"/>
        <v>240.82400000000001</v>
      </c>
      <c r="BT129" s="120">
        <f t="shared" si="44"/>
        <v>3205.0079999999998</v>
      </c>
      <c r="BU129" s="120">
        <f t="shared" si="45"/>
        <v>368.20400000000001</v>
      </c>
      <c r="BV129" s="120">
        <f t="shared" si="46"/>
        <v>310.92599999999999</v>
      </c>
      <c r="BW129" s="120">
        <f t="shared" si="47"/>
        <v>173.12299999999999</v>
      </c>
      <c r="BX129" s="120">
        <f t="shared" si="48"/>
        <v>1016.073</v>
      </c>
      <c r="BY129" s="120">
        <f t="shared" si="49"/>
        <v>2692.576</v>
      </c>
      <c r="BZ129" s="120">
        <f t="shared" si="50"/>
        <v>8006.7340000000004</v>
      </c>
      <c r="CA129" s="120">
        <f t="shared" si="51"/>
        <v>2288.8560000000002</v>
      </c>
      <c r="CB129" s="120">
        <f t="shared" si="52"/>
        <v>107.077</v>
      </c>
      <c r="CC129" s="120">
        <f t="shared" si="53"/>
        <v>364.46499999999997</v>
      </c>
    </row>
    <row r="130" spans="1:298" x14ac:dyDescent="0.2">
      <c r="A130" s="3">
        <v>40391</v>
      </c>
      <c r="B130" s="10">
        <v>29920.870999999999</v>
      </c>
      <c r="C130" s="10">
        <v>1147.9010000000001</v>
      </c>
      <c r="D130" s="10">
        <v>5777.8990000000003</v>
      </c>
      <c r="E130" s="10">
        <v>96.715999999999994</v>
      </c>
      <c r="F130" s="10">
        <f t="shared" si="61"/>
        <v>36943.387000000002</v>
      </c>
      <c r="G130" s="10">
        <v>3945.77</v>
      </c>
      <c r="H130" s="10">
        <v>1798.6320000000001</v>
      </c>
      <c r="I130" s="10">
        <v>595.84199999999998</v>
      </c>
      <c r="J130" s="10">
        <v>2430.1559999999999</v>
      </c>
      <c r="K130" s="10">
        <v>899.56799999999998</v>
      </c>
      <c r="L130" s="10">
        <v>933.15200000000004</v>
      </c>
      <c r="M130" s="10">
        <f t="shared" si="58"/>
        <v>10603.119999999999</v>
      </c>
      <c r="N130" s="10">
        <v>3065.3760000000002</v>
      </c>
      <c r="O130" s="10">
        <v>3662.0419999999999</v>
      </c>
      <c r="P130" s="10">
        <f t="shared" si="59"/>
        <v>6727.4179999999997</v>
      </c>
      <c r="Q130" s="10">
        <v>247.54900000000001</v>
      </c>
      <c r="R130" s="10">
        <v>3207.8429999999998</v>
      </c>
      <c r="S130" s="10">
        <v>391.471</v>
      </c>
      <c r="T130" s="10">
        <v>348.89499999999998</v>
      </c>
      <c r="U130" s="10">
        <v>186.61500000000001</v>
      </c>
      <c r="V130" s="10">
        <v>1146.67</v>
      </c>
      <c r="W130" s="10">
        <v>2691.8679999999999</v>
      </c>
      <c r="X130" s="10">
        <f t="shared" si="60"/>
        <v>8220.9110000000001</v>
      </c>
      <c r="Y130" s="10">
        <v>2538.7429999999999</v>
      </c>
      <c r="Z130" s="10">
        <v>160.31200000000001</v>
      </c>
      <c r="AA130" s="10">
        <v>449.221</v>
      </c>
      <c r="AB130" s="126">
        <v>112257.6618</v>
      </c>
      <c r="AC130" s="12"/>
      <c r="BF130" s="126">
        <f t="shared" si="31"/>
        <v>112257.6618</v>
      </c>
      <c r="BG130" s="6"/>
      <c r="BH130" s="120">
        <f t="shared" si="32"/>
        <v>36943.387000000002</v>
      </c>
      <c r="BI130" s="120">
        <f t="shared" si="33"/>
        <v>3945.77</v>
      </c>
      <c r="BJ130" s="120">
        <f t="shared" si="34"/>
        <v>1798.6320000000001</v>
      </c>
      <c r="BK130" s="120">
        <f t="shared" si="35"/>
        <v>595.84199999999998</v>
      </c>
      <c r="BL130" s="120">
        <f t="shared" si="36"/>
        <v>2430.1559999999999</v>
      </c>
      <c r="BM130" s="120">
        <f t="shared" si="37"/>
        <v>899.56799999999998</v>
      </c>
      <c r="BN130" s="120">
        <f t="shared" si="38"/>
        <v>933.15200000000004</v>
      </c>
      <c r="BO130" s="120">
        <f t="shared" si="39"/>
        <v>10603.119999999999</v>
      </c>
      <c r="BP130" s="120">
        <f t="shared" si="40"/>
        <v>3065.3760000000002</v>
      </c>
      <c r="BQ130" s="120">
        <f t="shared" si="41"/>
        <v>3662.0419999999999</v>
      </c>
      <c r="BR130" s="120">
        <f t="shared" si="42"/>
        <v>6727.4179999999997</v>
      </c>
      <c r="BS130" s="120">
        <f t="shared" si="43"/>
        <v>247.54900000000001</v>
      </c>
      <c r="BT130" s="120">
        <f t="shared" si="44"/>
        <v>3207.8429999999998</v>
      </c>
      <c r="BU130" s="120">
        <f t="shared" si="45"/>
        <v>391.471</v>
      </c>
      <c r="BV130" s="120">
        <f t="shared" si="46"/>
        <v>348.89499999999998</v>
      </c>
      <c r="BW130" s="120">
        <f t="shared" si="47"/>
        <v>186.61500000000001</v>
      </c>
      <c r="BX130" s="120">
        <f t="shared" si="48"/>
        <v>1146.67</v>
      </c>
      <c r="BY130" s="120">
        <f t="shared" si="49"/>
        <v>2691.8679999999999</v>
      </c>
      <c r="BZ130" s="120">
        <f t="shared" si="50"/>
        <v>8220.9110000000001</v>
      </c>
      <c r="CA130" s="120">
        <f t="shared" si="51"/>
        <v>2538.7429999999999</v>
      </c>
      <c r="CB130" s="120">
        <f t="shared" si="52"/>
        <v>160.31200000000001</v>
      </c>
      <c r="CC130" s="120">
        <f t="shared" si="53"/>
        <v>449.221</v>
      </c>
    </row>
    <row r="131" spans="1:298" x14ac:dyDescent="0.2">
      <c r="A131" s="3">
        <v>40422</v>
      </c>
      <c r="B131" s="10">
        <v>27751.045999999998</v>
      </c>
      <c r="C131" s="10">
        <v>1039.7</v>
      </c>
      <c r="D131" s="10">
        <v>4506.4970000000003</v>
      </c>
      <c r="E131" s="10">
        <v>58.31</v>
      </c>
      <c r="F131" s="10">
        <f t="shared" si="61"/>
        <v>33355.553</v>
      </c>
      <c r="G131" s="10">
        <v>3315.7539999999999</v>
      </c>
      <c r="H131" s="10">
        <v>1229.0409999999999</v>
      </c>
      <c r="I131" s="10">
        <v>503.048</v>
      </c>
      <c r="J131" s="10">
        <v>1699.375</v>
      </c>
      <c r="K131" s="10">
        <v>743.79700000000003</v>
      </c>
      <c r="L131" s="10">
        <v>774.21299999999997</v>
      </c>
      <c r="M131" s="10">
        <f t="shared" si="58"/>
        <v>8265.2279999999992</v>
      </c>
      <c r="N131" s="10">
        <v>2778.62</v>
      </c>
      <c r="O131" s="10">
        <v>3224.0320000000002</v>
      </c>
      <c r="P131" s="10">
        <f t="shared" si="59"/>
        <v>6002.652</v>
      </c>
      <c r="Q131" s="10">
        <v>201.41900000000001</v>
      </c>
      <c r="R131" s="10">
        <v>2899.0160000000001</v>
      </c>
      <c r="S131" s="10">
        <v>338.24700000000001</v>
      </c>
      <c r="T131" s="10">
        <v>307.05799999999999</v>
      </c>
      <c r="U131" s="10">
        <v>142.095</v>
      </c>
      <c r="V131" s="10">
        <v>859.63300000000004</v>
      </c>
      <c r="W131" s="10">
        <v>2298.9899999999998</v>
      </c>
      <c r="X131" s="10">
        <f t="shared" si="60"/>
        <v>7046.4579999999996</v>
      </c>
      <c r="Y131" s="10">
        <v>2068.4059999999999</v>
      </c>
      <c r="Z131" s="10">
        <v>94.477000000000004</v>
      </c>
      <c r="AA131" s="10">
        <v>437.64400000000001</v>
      </c>
      <c r="AB131" s="126">
        <v>96062.9712</v>
      </c>
      <c r="AC131" s="12"/>
      <c r="BF131" s="126">
        <f t="shared" si="31"/>
        <v>96062.9712</v>
      </c>
      <c r="BG131" s="6"/>
      <c r="BH131" s="120">
        <f t="shared" si="32"/>
        <v>33355.553</v>
      </c>
      <c r="BI131" s="120">
        <f t="shared" si="33"/>
        <v>3315.7539999999999</v>
      </c>
      <c r="BJ131" s="120">
        <f t="shared" si="34"/>
        <v>1229.0409999999999</v>
      </c>
      <c r="BK131" s="120">
        <f t="shared" si="35"/>
        <v>503.048</v>
      </c>
      <c r="BL131" s="120">
        <f t="shared" si="36"/>
        <v>1699.375</v>
      </c>
      <c r="BM131" s="120">
        <f t="shared" si="37"/>
        <v>743.79700000000003</v>
      </c>
      <c r="BN131" s="120">
        <f t="shared" si="38"/>
        <v>774.21299999999997</v>
      </c>
      <c r="BO131" s="120">
        <f t="shared" si="39"/>
        <v>8265.2279999999992</v>
      </c>
      <c r="BP131" s="120">
        <f t="shared" si="40"/>
        <v>2778.62</v>
      </c>
      <c r="BQ131" s="120">
        <f t="shared" si="41"/>
        <v>3224.0320000000002</v>
      </c>
      <c r="BR131" s="120">
        <f t="shared" si="42"/>
        <v>6002.652</v>
      </c>
      <c r="BS131" s="120">
        <f t="shared" si="43"/>
        <v>201.41900000000001</v>
      </c>
      <c r="BT131" s="120">
        <f t="shared" si="44"/>
        <v>2899.0160000000001</v>
      </c>
      <c r="BU131" s="120">
        <f t="shared" si="45"/>
        <v>338.24700000000001</v>
      </c>
      <c r="BV131" s="120">
        <f t="shared" si="46"/>
        <v>307.05799999999999</v>
      </c>
      <c r="BW131" s="120">
        <f t="shared" si="47"/>
        <v>142.095</v>
      </c>
      <c r="BX131" s="120">
        <f t="shared" si="48"/>
        <v>859.63300000000004</v>
      </c>
      <c r="BY131" s="120">
        <f t="shared" si="49"/>
        <v>2298.9899999999998</v>
      </c>
      <c r="BZ131" s="120">
        <f t="shared" si="50"/>
        <v>7046.4579999999996</v>
      </c>
      <c r="CA131" s="120">
        <f t="shared" si="51"/>
        <v>2068.4059999999999</v>
      </c>
      <c r="CB131" s="120">
        <f t="shared" si="52"/>
        <v>94.477000000000004</v>
      </c>
      <c r="CC131" s="120">
        <f t="shared" si="53"/>
        <v>437.64400000000001</v>
      </c>
    </row>
    <row r="132" spans="1:298" x14ac:dyDescent="0.2">
      <c r="A132" s="3">
        <v>40452</v>
      </c>
      <c r="B132" s="10">
        <v>30678.091</v>
      </c>
      <c r="C132" s="10">
        <v>1376.491</v>
      </c>
      <c r="D132" s="10">
        <v>5189.5379999999996</v>
      </c>
      <c r="E132" s="10">
        <v>93.753</v>
      </c>
      <c r="F132" s="10">
        <f t="shared" si="61"/>
        <v>37337.873</v>
      </c>
      <c r="G132" s="10">
        <v>3851.5920000000001</v>
      </c>
      <c r="H132" s="10">
        <v>1743.4380000000001</v>
      </c>
      <c r="I132" s="10">
        <v>646.36900000000003</v>
      </c>
      <c r="J132" s="10">
        <v>2085.9609999999998</v>
      </c>
      <c r="K132" s="10">
        <v>839.90300000000002</v>
      </c>
      <c r="L132" s="10">
        <v>978.70699999999999</v>
      </c>
      <c r="M132" s="10">
        <f t="shared" si="58"/>
        <v>10145.970000000001</v>
      </c>
      <c r="N132" s="10">
        <v>3067.5349999999999</v>
      </c>
      <c r="O132" s="10">
        <v>3714.5839999999998</v>
      </c>
      <c r="P132" s="10">
        <f t="shared" si="59"/>
        <v>6782.1189999999997</v>
      </c>
      <c r="Q132" s="10">
        <v>246.524</v>
      </c>
      <c r="R132" s="10">
        <v>3318.2260000000001</v>
      </c>
      <c r="S132" s="10">
        <v>390.16899999999998</v>
      </c>
      <c r="T132" s="10">
        <v>316.32</v>
      </c>
      <c r="U132" s="10">
        <v>179.446</v>
      </c>
      <c r="V132" s="10">
        <v>996.76199999999994</v>
      </c>
      <c r="W132" s="10">
        <v>2680.5709999999999</v>
      </c>
      <c r="X132" s="10">
        <f t="shared" si="60"/>
        <v>8128.0179999999991</v>
      </c>
      <c r="Y132" s="10">
        <v>2264.9059999999999</v>
      </c>
      <c r="Z132" s="10">
        <v>127.843</v>
      </c>
      <c r="AA132" s="10">
        <v>291.63099999999997</v>
      </c>
      <c r="AB132" s="126">
        <v>108837.7108</v>
      </c>
      <c r="AC132" s="12"/>
      <c r="BF132" s="126">
        <f t="shared" si="31"/>
        <v>108837.7108</v>
      </c>
      <c r="BG132" s="6"/>
      <c r="BH132" s="120">
        <f t="shared" si="32"/>
        <v>37337.873</v>
      </c>
      <c r="BI132" s="120">
        <f t="shared" si="33"/>
        <v>3851.5920000000001</v>
      </c>
      <c r="BJ132" s="120">
        <f t="shared" si="34"/>
        <v>1743.4380000000001</v>
      </c>
      <c r="BK132" s="120">
        <f t="shared" si="35"/>
        <v>646.36900000000003</v>
      </c>
      <c r="BL132" s="120">
        <f t="shared" si="36"/>
        <v>2085.9609999999998</v>
      </c>
      <c r="BM132" s="120">
        <f t="shared" si="37"/>
        <v>839.90300000000002</v>
      </c>
      <c r="BN132" s="120">
        <f t="shared" si="38"/>
        <v>978.70699999999999</v>
      </c>
      <c r="BO132" s="120">
        <f t="shared" si="39"/>
        <v>10145.970000000001</v>
      </c>
      <c r="BP132" s="120">
        <f t="shared" si="40"/>
        <v>3067.5349999999999</v>
      </c>
      <c r="BQ132" s="120">
        <f t="shared" si="41"/>
        <v>3714.5839999999998</v>
      </c>
      <c r="BR132" s="120">
        <f t="shared" si="42"/>
        <v>6782.1189999999997</v>
      </c>
      <c r="BS132" s="120">
        <f t="shared" si="43"/>
        <v>246.524</v>
      </c>
      <c r="BT132" s="120">
        <f t="shared" si="44"/>
        <v>3318.2260000000001</v>
      </c>
      <c r="BU132" s="120">
        <f t="shared" si="45"/>
        <v>390.16899999999998</v>
      </c>
      <c r="BV132" s="120">
        <f t="shared" si="46"/>
        <v>316.32</v>
      </c>
      <c r="BW132" s="120">
        <f t="shared" si="47"/>
        <v>179.446</v>
      </c>
      <c r="BX132" s="120">
        <f t="shared" si="48"/>
        <v>996.76199999999994</v>
      </c>
      <c r="BY132" s="120">
        <f t="shared" si="49"/>
        <v>2680.5709999999999</v>
      </c>
      <c r="BZ132" s="120">
        <f t="shared" si="50"/>
        <v>8128.0179999999991</v>
      </c>
      <c r="CA132" s="120">
        <f t="shared" si="51"/>
        <v>2264.9059999999999</v>
      </c>
      <c r="CB132" s="120">
        <f t="shared" si="52"/>
        <v>127.843</v>
      </c>
      <c r="CC132" s="120">
        <f t="shared" si="53"/>
        <v>291.63099999999997</v>
      </c>
    </row>
    <row r="133" spans="1:298" x14ac:dyDescent="0.2">
      <c r="A133" s="3">
        <v>40483</v>
      </c>
      <c r="B133" s="10">
        <v>29919.541000000001</v>
      </c>
      <c r="C133" s="10">
        <v>1419.414</v>
      </c>
      <c r="D133" s="10">
        <v>4489.348</v>
      </c>
      <c r="E133" s="10">
        <v>82.316000000000003</v>
      </c>
      <c r="F133" s="10">
        <f t="shared" si="61"/>
        <v>35910.618999999999</v>
      </c>
      <c r="G133" s="10">
        <v>3291.0529999999999</v>
      </c>
      <c r="H133" s="10">
        <v>1459.7339999999999</v>
      </c>
      <c r="I133" s="10">
        <v>520.39099999999996</v>
      </c>
      <c r="J133" s="10">
        <v>1893.8009999999999</v>
      </c>
      <c r="K133" s="10">
        <v>791.32</v>
      </c>
      <c r="L133" s="10">
        <v>785.56</v>
      </c>
      <c r="M133" s="10">
        <f t="shared" ref="M133:M138" si="62">SUM(G133:L133)</f>
        <v>8741.8589999999986</v>
      </c>
      <c r="N133" s="10">
        <v>2951.3069999999998</v>
      </c>
      <c r="O133" s="10">
        <v>3463.5749999999998</v>
      </c>
      <c r="P133" s="10">
        <f t="shared" ref="P133:P138" si="63">SUM(N133:O133)</f>
        <v>6414.8819999999996</v>
      </c>
      <c r="Q133" s="10">
        <v>245.92699999999999</v>
      </c>
      <c r="R133" s="10">
        <v>3181.7440000000001</v>
      </c>
      <c r="S133" s="10">
        <v>364.20600000000002</v>
      </c>
      <c r="T133" s="10">
        <v>313.78800000000001</v>
      </c>
      <c r="U133" s="10">
        <v>168.858</v>
      </c>
      <c r="V133" s="10">
        <v>933.15599999999995</v>
      </c>
      <c r="W133" s="10">
        <v>2544.1480000000001</v>
      </c>
      <c r="X133" s="10">
        <f t="shared" ref="X133:X138" si="64">SUM(Q133:W133)</f>
        <v>7751.8270000000011</v>
      </c>
      <c r="Y133" s="10">
        <v>2278.4470000000001</v>
      </c>
      <c r="Z133" s="10">
        <v>113.6</v>
      </c>
      <c r="AA133" s="10">
        <v>275.40499999999997</v>
      </c>
      <c r="AB133" s="126">
        <v>104098.82</v>
      </c>
      <c r="AC133" s="12"/>
      <c r="BF133" s="175">
        <f t="shared" si="31"/>
        <v>104098.82</v>
      </c>
      <c r="BG133" s="6"/>
      <c r="BH133" s="120">
        <f t="shared" si="32"/>
        <v>35910.618999999999</v>
      </c>
      <c r="BI133" s="120">
        <f t="shared" si="33"/>
        <v>3291.0529999999999</v>
      </c>
      <c r="BJ133" s="120">
        <f t="shared" si="34"/>
        <v>1459.7339999999999</v>
      </c>
      <c r="BK133" s="120">
        <f t="shared" si="35"/>
        <v>520.39099999999996</v>
      </c>
      <c r="BL133" s="120">
        <f t="shared" si="36"/>
        <v>1893.8009999999999</v>
      </c>
      <c r="BM133" s="120">
        <f t="shared" si="37"/>
        <v>791.32</v>
      </c>
      <c r="BN133" s="120">
        <f t="shared" si="38"/>
        <v>785.56</v>
      </c>
      <c r="BO133" s="120">
        <f t="shared" si="39"/>
        <v>8741.8589999999986</v>
      </c>
      <c r="BP133" s="120">
        <f t="shared" si="40"/>
        <v>2951.3069999999998</v>
      </c>
      <c r="BQ133" s="120">
        <f t="shared" si="41"/>
        <v>3463.5749999999998</v>
      </c>
      <c r="BR133" s="120">
        <f t="shared" si="42"/>
        <v>6414.8819999999996</v>
      </c>
      <c r="BS133" s="120">
        <f t="shared" si="43"/>
        <v>245.92699999999999</v>
      </c>
      <c r="BT133" s="120">
        <f t="shared" si="44"/>
        <v>3181.7440000000001</v>
      </c>
      <c r="BU133" s="120">
        <f t="shared" si="45"/>
        <v>364.20600000000002</v>
      </c>
      <c r="BV133" s="120">
        <f t="shared" si="46"/>
        <v>313.78800000000001</v>
      </c>
      <c r="BW133" s="120">
        <f t="shared" si="47"/>
        <v>168.858</v>
      </c>
      <c r="BX133" s="120">
        <f t="shared" si="48"/>
        <v>933.15599999999995</v>
      </c>
      <c r="BY133" s="120">
        <f t="shared" si="49"/>
        <v>2544.1480000000001</v>
      </c>
      <c r="BZ133" s="120">
        <f t="shared" si="50"/>
        <v>7751.8270000000011</v>
      </c>
      <c r="CA133" s="120">
        <f t="shared" si="51"/>
        <v>2278.4470000000001</v>
      </c>
      <c r="CB133" s="120">
        <f t="shared" si="52"/>
        <v>113.6</v>
      </c>
      <c r="CC133" s="120">
        <f t="shared" si="53"/>
        <v>275.40499999999997</v>
      </c>
    </row>
    <row r="134" spans="1:298" x14ac:dyDescent="0.2">
      <c r="A134" s="3">
        <v>40513</v>
      </c>
      <c r="B134" s="10">
        <v>30723.337</v>
      </c>
      <c r="C134" s="10">
        <v>1306.9590000000001</v>
      </c>
      <c r="D134" s="10">
        <v>4339.26</v>
      </c>
      <c r="E134" s="10">
        <v>69.628</v>
      </c>
      <c r="F134" s="10">
        <f t="shared" si="61"/>
        <v>36439.183999999994</v>
      </c>
      <c r="G134" s="10">
        <v>3159.51</v>
      </c>
      <c r="H134" s="10">
        <v>1345.4480000000001</v>
      </c>
      <c r="I134" s="10">
        <v>512.43700000000001</v>
      </c>
      <c r="J134" s="10">
        <v>1792.864</v>
      </c>
      <c r="K134" s="10">
        <v>1033.6890000000001</v>
      </c>
      <c r="L134" s="10">
        <v>658.471</v>
      </c>
      <c r="M134" s="10">
        <f t="shared" si="62"/>
        <v>8502.4189999999999</v>
      </c>
      <c r="N134" s="10">
        <v>2808.6990000000001</v>
      </c>
      <c r="O134" s="10">
        <v>3405.6120000000001</v>
      </c>
      <c r="P134" s="10">
        <f t="shared" si="63"/>
        <v>6214.3109999999997</v>
      </c>
      <c r="Q134" s="10">
        <v>236.751</v>
      </c>
      <c r="R134" s="10">
        <v>3203.0990000000002</v>
      </c>
      <c r="S134" s="10">
        <v>357.97899999999998</v>
      </c>
      <c r="T134" s="10">
        <v>326.392</v>
      </c>
      <c r="U134" s="10">
        <v>178.33199999999999</v>
      </c>
      <c r="V134" s="10">
        <v>948.75</v>
      </c>
      <c r="W134" s="10">
        <v>2579.5160000000001</v>
      </c>
      <c r="X134" s="10">
        <f t="shared" si="64"/>
        <v>7830.8190000000013</v>
      </c>
      <c r="Y134" s="10">
        <v>2347.0839999999998</v>
      </c>
      <c r="Z134" s="10">
        <v>121.818</v>
      </c>
      <c r="AA134" s="10">
        <v>462.33300000000003</v>
      </c>
      <c r="AB134" s="126">
        <v>105531.50739999999</v>
      </c>
      <c r="AC134" s="12"/>
      <c r="AD134" s="177">
        <f>SUMPRODUCT($BH$4:$CC$4,BH134:CC134)</f>
        <v>0</v>
      </c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 s="177"/>
      <c r="BL134" s="177"/>
      <c r="BM134" s="177"/>
      <c r="BN134" s="177"/>
      <c r="BO134" s="177"/>
      <c r="BP134" s="177"/>
      <c r="BQ134" s="177"/>
      <c r="BR134" s="177"/>
      <c r="BS134" s="177"/>
      <c r="BT134" s="177"/>
      <c r="BU134" s="177"/>
      <c r="BV134" s="177"/>
      <c r="BW134" s="177"/>
      <c r="BX134" s="177"/>
      <c r="BY134" s="177"/>
      <c r="BZ134" s="177"/>
      <c r="CA134" s="177"/>
      <c r="CB134" s="177"/>
      <c r="CC134" s="177"/>
      <c r="CD134" s="177"/>
      <c r="CE134" s="177"/>
      <c r="CF134" s="177"/>
      <c r="CG134" s="177"/>
      <c r="CH134" s="177"/>
      <c r="CI134" s="177"/>
      <c r="CJ134" s="177"/>
      <c r="CK134" s="177"/>
      <c r="CL134" s="177"/>
      <c r="CM134" s="177"/>
      <c r="CN134" s="177"/>
      <c r="CO134" s="177"/>
      <c r="CP134" s="177"/>
      <c r="CQ134" s="177"/>
      <c r="CR134" s="177"/>
      <c r="CS134" s="177"/>
      <c r="CT134" s="177"/>
      <c r="CU134" s="177"/>
      <c r="CV134" s="177"/>
      <c r="CW134" s="177"/>
      <c r="CX134" s="177"/>
      <c r="CY134" s="177"/>
      <c r="CZ134" s="177"/>
      <c r="DA134" s="177"/>
      <c r="DB134" s="177"/>
      <c r="DC134" s="177"/>
      <c r="DD134" s="177"/>
      <c r="DE134" s="177"/>
      <c r="DF134" s="177"/>
      <c r="DG134" s="177"/>
      <c r="DH134" s="177"/>
      <c r="DI134" s="177"/>
      <c r="DJ134" s="177"/>
      <c r="DK134" s="177"/>
      <c r="DL134" s="177"/>
      <c r="DM134" s="177"/>
      <c r="DN134" s="177"/>
      <c r="DO134" s="177"/>
      <c r="DP134" s="177"/>
      <c r="DQ134" s="177"/>
      <c r="DR134" s="177"/>
      <c r="DS134" s="177"/>
      <c r="DT134" s="177"/>
      <c r="DU134" s="177"/>
      <c r="DV134" s="177"/>
      <c r="DW134" s="177"/>
      <c r="DX134" s="177"/>
      <c r="DY134" s="177"/>
      <c r="DZ134" s="177"/>
      <c r="EA134" s="177"/>
      <c r="EB134" s="177"/>
      <c r="EC134" s="177"/>
      <c r="ED134" s="177"/>
      <c r="EE134" s="177"/>
      <c r="EF134" s="177"/>
      <c r="EG134" s="177"/>
      <c r="EH134" s="177"/>
      <c r="EI134" s="177"/>
      <c r="EJ134" s="177"/>
      <c r="EK134" s="177"/>
      <c r="EL134" s="177"/>
      <c r="EM134" s="177"/>
      <c r="EN134" s="177"/>
      <c r="EO134" s="177"/>
      <c r="EP134" s="177"/>
      <c r="EQ134" s="177"/>
      <c r="ER134" s="177"/>
      <c r="ES134" s="177"/>
      <c r="ET134" s="177"/>
      <c r="EU134" s="177"/>
      <c r="EV134" s="177"/>
      <c r="EW134" s="177"/>
      <c r="EX134" s="177"/>
      <c r="EY134" s="177"/>
      <c r="EZ134" s="177"/>
      <c r="FA134" s="177"/>
      <c r="FB134" s="177"/>
      <c r="FC134" s="177"/>
      <c r="FD134" s="177"/>
      <c r="FE134" s="177"/>
      <c r="FF134" s="177"/>
      <c r="FG134" s="177"/>
      <c r="FH134" s="177"/>
      <c r="FI134" s="177"/>
      <c r="FJ134" s="177"/>
      <c r="FK134" s="177"/>
      <c r="FL134" s="177"/>
      <c r="FM134" s="177"/>
      <c r="FN134" s="177"/>
      <c r="FO134" s="177"/>
      <c r="FP134" s="177"/>
      <c r="FQ134" s="177"/>
      <c r="FR134" s="177"/>
      <c r="FS134" s="177"/>
      <c r="FT134" s="177"/>
      <c r="FU134" s="177"/>
      <c r="FV134" s="177"/>
      <c r="FW134" s="177"/>
      <c r="FX134" s="177"/>
      <c r="FY134" s="177"/>
      <c r="FZ134" s="177"/>
      <c r="GA134" s="177"/>
      <c r="GB134" s="177"/>
      <c r="GC134" s="177"/>
      <c r="GD134" s="177"/>
      <c r="GE134" s="177"/>
      <c r="GF134" s="177"/>
      <c r="GG134" s="177"/>
      <c r="GH134" s="177"/>
      <c r="GI134" s="177"/>
      <c r="GJ134" s="177"/>
      <c r="GK134" s="177"/>
      <c r="GL134" s="177"/>
      <c r="GM134" s="177"/>
      <c r="GN134" s="177"/>
      <c r="GO134" s="177"/>
      <c r="GP134" s="177"/>
      <c r="GQ134" s="177"/>
      <c r="GR134" s="177"/>
      <c r="GS134" s="177"/>
      <c r="GT134" s="177"/>
      <c r="GU134" s="177"/>
      <c r="GV134" s="177"/>
      <c r="GW134" s="177"/>
      <c r="GX134" s="177"/>
      <c r="GY134" s="177"/>
      <c r="GZ134" s="177"/>
      <c r="HA134" s="177"/>
      <c r="HB134" s="177"/>
      <c r="HC134" s="177"/>
      <c r="HD134" s="177"/>
      <c r="HE134" s="177"/>
      <c r="HF134" s="177"/>
      <c r="HG134" s="177"/>
      <c r="HH134" s="177"/>
      <c r="HI134" s="177"/>
      <c r="HJ134" s="177"/>
      <c r="HK134" s="177"/>
      <c r="HL134" s="177"/>
      <c r="HM134" s="177"/>
      <c r="HN134" s="177"/>
      <c r="HO134" s="177"/>
      <c r="HP134" s="177"/>
      <c r="HQ134" s="177"/>
      <c r="HR134" s="177"/>
      <c r="HS134" s="177"/>
      <c r="HT134" s="177"/>
      <c r="HU134" s="177"/>
      <c r="HV134" s="177"/>
      <c r="HW134" s="177"/>
      <c r="HX134" s="177"/>
      <c r="HY134" s="177"/>
      <c r="HZ134" s="177"/>
      <c r="IA134" s="177"/>
      <c r="IB134" s="177"/>
      <c r="IC134" s="177"/>
      <c r="ID134" s="177"/>
      <c r="IE134" s="177"/>
      <c r="IF134" s="177"/>
      <c r="IG134" s="177"/>
      <c r="IH134" s="177"/>
      <c r="II134" s="177"/>
      <c r="IJ134" s="177"/>
      <c r="IK134" s="177"/>
      <c r="IL134" s="177"/>
      <c r="IM134" s="177"/>
      <c r="IN134" s="177"/>
      <c r="IO134" s="177"/>
      <c r="IP134" s="177"/>
      <c r="IQ134" s="177"/>
      <c r="IR134" s="177"/>
      <c r="IS134" s="177"/>
      <c r="IT134" s="177"/>
      <c r="IU134" s="177"/>
      <c r="IV134" s="177"/>
      <c r="IW134" s="177"/>
      <c r="IX134" s="177"/>
      <c r="IY134" s="177"/>
      <c r="IZ134" s="177"/>
      <c r="JA134" s="177"/>
      <c r="JB134" s="177"/>
      <c r="JC134" s="177"/>
      <c r="JD134" s="177"/>
      <c r="JE134" s="177"/>
      <c r="JF134" s="177"/>
      <c r="JG134" s="177"/>
      <c r="JH134" s="177"/>
      <c r="JI134" s="177"/>
      <c r="JJ134" s="177"/>
      <c r="JK134" s="177"/>
      <c r="JL134" s="177"/>
      <c r="JM134" s="177"/>
      <c r="JN134" s="177"/>
      <c r="JO134" s="177"/>
      <c r="JP134" s="177"/>
      <c r="JQ134" s="177"/>
      <c r="JR134" s="177"/>
      <c r="JS134" s="177"/>
      <c r="JT134" s="177"/>
      <c r="JU134" s="177"/>
      <c r="JV134" s="177"/>
      <c r="JW134" s="177"/>
      <c r="JX134" s="177"/>
      <c r="JY134" s="177"/>
      <c r="JZ134" s="177"/>
      <c r="KA134" s="177"/>
      <c r="KB134" s="177"/>
      <c r="KC134" s="177"/>
      <c r="KD134" s="177"/>
      <c r="KE134" s="177"/>
      <c r="KF134" s="177"/>
      <c r="KG134" s="177"/>
      <c r="KH134" s="177"/>
      <c r="KI134" s="177"/>
      <c r="KJ134" s="177"/>
      <c r="KK134" s="177"/>
      <c r="KL134" s="177"/>
    </row>
    <row r="135" spans="1:298" s="8" customFormat="1" x14ac:dyDescent="0.2">
      <c r="A135" s="7">
        <v>40544</v>
      </c>
      <c r="B135" s="10">
        <v>30037.713</v>
      </c>
      <c r="C135" s="10">
        <v>1154.694</v>
      </c>
      <c r="D135" s="10">
        <v>3967.172</v>
      </c>
      <c r="E135" s="10">
        <v>76.231999999999999</v>
      </c>
      <c r="F135" s="10">
        <f t="shared" ref="F135:F140" si="65">SUM(B135:E135)</f>
        <v>35235.811000000002</v>
      </c>
      <c r="G135" s="10">
        <v>3094.4670000000001</v>
      </c>
      <c r="H135" s="10">
        <v>1297.18</v>
      </c>
      <c r="I135" s="10">
        <v>447.01799999999997</v>
      </c>
      <c r="J135" s="10">
        <v>1747.261</v>
      </c>
      <c r="K135" s="10">
        <v>1146.941</v>
      </c>
      <c r="L135" s="10">
        <v>659.19</v>
      </c>
      <c r="M135" s="10">
        <f t="shared" si="62"/>
        <v>8392.0569999999989</v>
      </c>
      <c r="N135" s="10">
        <v>2725.9229999999998</v>
      </c>
      <c r="O135" s="10">
        <v>3488.3119999999999</v>
      </c>
      <c r="P135" s="10">
        <f t="shared" si="63"/>
        <v>6214.2349999999997</v>
      </c>
      <c r="Q135" s="10">
        <v>243.95099999999999</v>
      </c>
      <c r="R135" s="10">
        <v>3154.5940000000001</v>
      </c>
      <c r="S135" s="10">
        <v>369.6</v>
      </c>
      <c r="T135" s="10">
        <v>320.67500000000001</v>
      </c>
      <c r="U135" s="10">
        <v>184.31899999999999</v>
      </c>
      <c r="V135" s="10">
        <v>923.58100000000002</v>
      </c>
      <c r="W135" s="10">
        <v>2497.16</v>
      </c>
      <c r="X135" s="10">
        <f t="shared" si="64"/>
        <v>7693.88</v>
      </c>
      <c r="Y135" s="10">
        <v>2463.203</v>
      </c>
      <c r="Z135" s="10">
        <v>116.557</v>
      </c>
      <c r="AA135" s="10">
        <v>636.20799999999997</v>
      </c>
      <c r="AB135" s="126">
        <v>104980.63740000002</v>
      </c>
      <c r="AC135" s="12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77"/>
      <c r="AQ135" s="177"/>
      <c r="AR135" s="177"/>
      <c r="AS135" s="177"/>
      <c r="AT135" s="177"/>
      <c r="AU135" s="177"/>
      <c r="AV135" s="177"/>
      <c r="AW135" s="177"/>
      <c r="AX135" s="177"/>
      <c r="AY135" s="177"/>
      <c r="AZ135" s="177"/>
      <c r="BA135" s="177"/>
      <c r="BB135" s="177"/>
      <c r="BC135" s="177"/>
      <c r="BD135" s="177"/>
      <c r="BE135" s="177"/>
      <c r="BF135" s="177"/>
      <c r="BG135" s="177"/>
      <c r="BH135" s="177"/>
      <c r="BI135" s="177"/>
      <c r="BJ135" s="177"/>
      <c r="BK135" s="177"/>
      <c r="BL135" s="177"/>
      <c r="BM135" s="177"/>
      <c r="BN135" s="177"/>
      <c r="BO135" s="177"/>
      <c r="BP135" s="177"/>
      <c r="BQ135" s="177"/>
      <c r="BR135" s="177"/>
      <c r="BS135" s="177"/>
      <c r="BT135" s="177"/>
      <c r="BU135" s="177"/>
      <c r="BV135" s="177"/>
      <c r="BW135" s="177"/>
      <c r="BX135" s="177"/>
      <c r="BY135" s="177"/>
      <c r="BZ135" s="177"/>
      <c r="CA135" s="177"/>
      <c r="CB135" s="177"/>
      <c r="CC135" s="177"/>
      <c r="CD135" s="177"/>
      <c r="CE135" s="177"/>
      <c r="CF135" s="177"/>
      <c r="CG135" s="177"/>
      <c r="CH135" s="177"/>
      <c r="CI135" s="177"/>
      <c r="CJ135" s="177"/>
      <c r="CK135" s="177"/>
      <c r="CL135" s="177"/>
      <c r="CM135" s="177"/>
      <c r="CN135" s="177"/>
      <c r="CO135" s="177"/>
      <c r="CP135" s="177"/>
      <c r="CQ135" s="177"/>
      <c r="CR135" s="177"/>
      <c r="CS135" s="177"/>
      <c r="CT135" s="177"/>
      <c r="CU135" s="177"/>
      <c r="CV135" s="177"/>
      <c r="CW135" s="177"/>
      <c r="CX135" s="177"/>
      <c r="CY135" s="177"/>
      <c r="CZ135" s="177"/>
      <c r="DA135" s="177"/>
      <c r="DB135" s="177"/>
      <c r="DC135" s="177"/>
      <c r="DD135" s="177"/>
      <c r="DE135" s="177"/>
      <c r="DF135" s="177"/>
      <c r="DG135" s="177"/>
      <c r="DH135" s="177"/>
      <c r="DI135" s="177"/>
      <c r="DJ135" s="177"/>
      <c r="DK135" s="177"/>
      <c r="DL135" s="177"/>
      <c r="DM135" s="177"/>
      <c r="DN135" s="177"/>
      <c r="DO135" s="177"/>
      <c r="DP135" s="177"/>
      <c r="DQ135" s="177"/>
      <c r="DR135" s="177"/>
      <c r="DS135" s="177"/>
      <c r="DT135" s="177"/>
      <c r="DU135" s="177"/>
      <c r="DV135" s="177"/>
      <c r="DW135" s="177"/>
      <c r="DX135" s="177"/>
      <c r="DY135" s="177"/>
      <c r="DZ135" s="177"/>
      <c r="EA135" s="177"/>
      <c r="EB135" s="177"/>
      <c r="EC135" s="177"/>
      <c r="ED135" s="177"/>
      <c r="EE135" s="177"/>
      <c r="EF135" s="177"/>
      <c r="EG135" s="177"/>
      <c r="EH135" s="177"/>
      <c r="EI135" s="177"/>
      <c r="EJ135" s="177"/>
      <c r="EK135" s="177"/>
      <c r="EL135" s="177"/>
      <c r="EM135" s="177"/>
      <c r="EN135" s="177"/>
      <c r="EO135" s="177"/>
      <c r="EP135" s="177"/>
      <c r="EQ135" s="177"/>
      <c r="ER135" s="177"/>
      <c r="ES135" s="177"/>
      <c r="ET135" s="177"/>
      <c r="EU135" s="177"/>
      <c r="EV135" s="177"/>
      <c r="EW135" s="177"/>
      <c r="EX135" s="177"/>
      <c r="EY135" s="177"/>
      <c r="EZ135" s="177"/>
      <c r="FA135" s="177"/>
      <c r="FB135" s="177"/>
      <c r="FC135" s="177"/>
      <c r="FD135" s="177"/>
      <c r="FE135" s="177"/>
      <c r="FF135" s="177"/>
      <c r="FG135" s="177"/>
      <c r="FH135" s="177"/>
      <c r="FI135" s="177"/>
      <c r="FJ135" s="177"/>
      <c r="FK135" s="177"/>
      <c r="FL135" s="177"/>
      <c r="FM135" s="177"/>
      <c r="FN135" s="177"/>
      <c r="FO135" s="177"/>
      <c r="FP135" s="177"/>
      <c r="FQ135" s="177"/>
      <c r="FR135" s="177"/>
      <c r="FS135" s="177"/>
      <c r="FT135" s="177"/>
      <c r="FU135" s="177"/>
      <c r="FV135" s="177"/>
      <c r="FW135" s="177"/>
      <c r="FX135" s="177"/>
      <c r="FY135" s="177"/>
      <c r="FZ135" s="177"/>
      <c r="GA135" s="177"/>
      <c r="GB135" s="177"/>
      <c r="GC135" s="177"/>
      <c r="GD135" s="177"/>
      <c r="GE135" s="177"/>
      <c r="GF135" s="177"/>
      <c r="GG135" s="177"/>
      <c r="GH135" s="177"/>
      <c r="GI135" s="177"/>
      <c r="GJ135" s="177"/>
      <c r="GK135" s="177"/>
      <c r="GL135" s="177"/>
      <c r="GM135" s="177"/>
      <c r="GN135" s="177"/>
      <c r="GO135" s="177"/>
      <c r="GP135" s="177"/>
      <c r="GQ135" s="177"/>
      <c r="GR135" s="177"/>
      <c r="GS135" s="177"/>
      <c r="GT135" s="177"/>
      <c r="GU135" s="177"/>
      <c r="GV135" s="177"/>
      <c r="GW135" s="177"/>
      <c r="GX135" s="177"/>
      <c r="GY135" s="177"/>
      <c r="GZ135" s="177"/>
      <c r="HA135" s="177"/>
      <c r="HB135" s="177"/>
      <c r="HC135" s="177"/>
      <c r="HD135" s="177"/>
      <c r="HE135" s="177"/>
      <c r="HF135" s="177"/>
      <c r="HG135" s="177"/>
      <c r="HH135" s="177"/>
      <c r="HI135" s="177"/>
      <c r="HJ135" s="177"/>
      <c r="HK135" s="177"/>
      <c r="HL135" s="177"/>
      <c r="HM135" s="177"/>
      <c r="HN135" s="177"/>
      <c r="HO135" s="177"/>
      <c r="HP135" s="177"/>
      <c r="HQ135" s="177"/>
      <c r="HR135" s="177"/>
      <c r="HS135" s="177"/>
      <c r="HT135" s="177"/>
      <c r="HU135" s="177"/>
      <c r="HV135" s="177"/>
      <c r="HW135" s="177"/>
      <c r="HX135" s="177"/>
      <c r="HY135" s="177"/>
      <c r="HZ135" s="177"/>
      <c r="IA135" s="177"/>
      <c r="IB135" s="177"/>
      <c r="IC135" s="177"/>
      <c r="ID135" s="177"/>
      <c r="IE135" s="177"/>
      <c r="IF135" s="177"/>
      <c r="IG135" s="177"/>
      <c r="IH135" s="177"/>
      <c r="II135" s="177"/>
      <c r="IJ135" s="177"/>
      <c r="IK135" s="177"/>
      <c r="IL135" s="177"/>
      <c r="IM135" s="177"/>
      <c r="IN135" s="177"/>
      <c r="IO135" s="177"/>
      <c r="IP135" s="177"/>
      <c r="IQ135" s="177"/>
      <c r="IR135" s="177"/>
      <c r="IS135" s="177"/>
      <c r="IT135" s="177"/>
      <c r="IU135" s="177"/>
      <c r="IV135" s="177"/>
      <c r="IW135" s="177"/>
      <c r="IX135" s="177"/>
      <c r="IY135" s="177"/>
      <c r="IZ135" s="177"/>
      <c r="JA135" s="177"/>
      <c r="JB135" s="177"/>
      <c r="JC135" s="177"/>
      <c r="JD135" s="177"/>
      <c r="JE135" s="177"/>
      <c r="JF135" s="177"/>
      <c r="JG135" s="177"/>
      <c r="JH135" s="177"/>
      <c r="JI135" s="177"/>
      <c r="JJ135" s="177"/>
      <c r="JK135" s="177"/>
      <c r="JL135" s="177"/>
      <c r="JM135" s="177"/>
      <c r="JN135" s="177"/>
      <c r="JO135" s="177"/>
      <c r="JP135" s="177"/>
      <c r="JQ135" s="177"/>
      <c r="JR135" s="177"/>
      <c r="JS135" s="177"/>
      <c r="JT135" s="177"/>
      <c r="JU135" s="177"/>
      <c r="JV135" s="177"/>
      <c r="JW135" s="177"/>
      <c r="JX135" s="177"/>
      <c r="JY135" s="177"/>
      <c r="JZ135" s="177"/>
      <c r="KA135" s="177"/>
      <c r="KB135" s="177"/>
      <c r="KC135" s="177"/>
      <c r="KD135" s="177"/>
      <c r="KE135" s="177"/>
      <c r="KF135" s="177"/>
      <c r="KG135" s="177"/>
      <c r="KH135" s="177"/>
      <c r="KI135" s="177"/>
      <c r="KJ135" s="177"/>
      <c r="KK135" s="177"/>
      <c r="KL135" s="177"/>
    </row>
    <row r="136" spans="1:298" s="8" customFormat="1" x14ac:dyDescent="0.2">
      <c r="A136" s="7">
        <v>40575</v>
      </c>
      <c r="B136" s="10">
        <v>26975.044999999998</v>
      </c>
      <c r="C136" s="10">
        <v>1064.1500000000001</v>
      </c>
      <c r="D136" s="10">
        <v>3545.5210000000002</v>
      </c>
      <c r="E136" s="10">
        <v>44.029000000000003</v>
      </c>
      <c r="F136" s="10">
        <f t="shared" si="65"/>
        <v>31628.744999999999</v>
      </c>
      <c r="G136" s="10">
        <v>2773.5610000000001</v>
      </c>
      <c r="H136" s="10">
        <v>1147.155</v>
      </c>
      <c r="I136" s="10">
        <v>423.625</v>
      </c>
      <c r="J136" s="10">
        <v>1749.404</v>
      </c>
      <c r="K136" s="10">
        <v>952.85900000000004</v>
      </c>
      <c r="L136" s="10">
        <v>584.34799999999996</v>
      </c>
      <c r="M136" s="10">
        <f t="shared" si="62"/>
        <v>7630.9520000000011</v>
      </c>
      <c r="N136" s="10">
        <v>2522.8240000000001</v>
      </c>
      <c r="O136" s="10">
        <v>3075.268</v>
      </c>
      <c r="P136" s="10">
        <f t="shared" si="63"/>
        <v>5598.0920000000006</v>
      </c>
      <c r="Q136" s="10">
        <v>218.91200000000001</v>
      </c>
      <c r="R136" s="10">
        <v>2888.5169999999998</v>
      </c>
      <c r="S136" s="10">
        <v>342.60399999999998</v>
      </c>
      <c r="T136" s="10">
        <v>277.04199999999997</v>
      </c>
      <c r="U136" s="10">
        <v>180.102</v>
      </c>
      <c r="V136" s="10">
        <v>824.30399999999997</v>
      </c>
      <c r="W136" s="10">
        <v>2392.1970000000001</v>
      </c>
      <c r="X136" s="10">
        <f t="shared" si="64"/>
        <v>7123.677999999999</v>
      </c>
      <c r="Y136" s="10">
        <v>2315.3310000000001</v>
      </c>
      <c r="Z136" s="10">
        <v>106.032</v>
      </c>
      <c r="AA136" s="10">
        <v>446.541</v>
      </c>
      <c r="AB136" s="126">
        <v>95948.541800000006</v>
      </c>
      <c r="AC136" s="12"/>
      <c r="AD136" s="177"/>
      <c r="AE136" s="177"/>
      <c r="AF136" s="177"/>
      <c r="AG136" s="177"/>
      <c r="AH136" s="177"/>
      <c r="AI136" s="177"/>
      <c r="AJ136" s="177"/>
      <c r="AK136" s="177"/>
      <c r="AL136" s="177"/>
      <c r="AM136" s="177"/>
      <c r="AN136" s="177"/>
      <c r="AO136" s="177"/>
      <c r="AP136" s="177"/>
      <c r="AQ136" s="177"/>
      <c r="AR136" s="177"/>
      <c r="AS136" s="177"/>
      <c r="AT136" s="177"/>
      <c r="AU136" s="177"/>
      <c r="AV136" s="177"/>
      <c r="AW136" s="177"/>
      <c r="AX136" s="177"/>
      <c r="AY136" s="177"/>
      <c r="AZ136" s="177"/>
      <c r="BA136" s="177"/>
      <c r="BB136" s="177"/>
      <c r="BC136" s="177"/>
      <c r="BD136" s="177"/>
      <c r="BE136" s="177"/>
      <c r="BF136" s="177"/>
      <c r="BG136" s="177"/>
      <c r="BH136" s="177"/>
      <c r="BI136" s="177"/>
      <c r="BJ136" s="177"/>
      <c r="BK136" s="177"/>
      <c r="BL136" s="177"/>
      <c r="BM136" s="177"/>
      <c r="BN136" s="177"/>
      <c r="BO136" s="177"/>
      <c r="BP136" s="177"/>
      <c r="BQ136" s="177"/>
      <c r="BR136" s="177"/>
      <c r="BS136" s="177"/>
      <c r="BT136" s="177"/>
      <c r="BU136" s="177"/>
      <c r="BV136" s="177"/>
      <c r="BW136" s="177"/>
      <c r="BX136" s="177"/>
      <c r="BY136" s="177"/>
      <c r="BZ136" s="177"/>
      <c r="CA136" s="177"/>
      <c r="CB136" s="177"/>
      <c r="CC136" s="177"/>
      <c r="CD136" s="177"/>
      <c r="CE136" s="177"/>
      <c r="CF136" s="177"/>
      <c r="CG136" s="177"/>
      <c r="CH136" s="177"/>
      <c r="CI136" s="177"/>
      <c r="CJ136" s="177"/>
      <c r="CK136" s="177"/>
      <c r="CL136" s="177"/>
      <c r="CM136" s="177"/>
      <c r="CN136" s="177"/>
      <c r="CO136" s="177"/>
      <c r="CP136" s="177"/>
      <c r="CQ136" s="177"/>
      <c r="CR136" s="177"/>
      <c r="CS136" s="177"/>
      <c r="CT136" s="177"/>
      <c r="CU136" s="177"/>
      <c r="CV136" s="177"/>
      <c r="CW136" s="177"/>
      <c r="CX136" s="177"/>
      <c r="CY136" s="177"/>
      <c r="CZ136" s="177"/>
      <c r="DA136" s="177"/>
      <c r="DB136" s="177"/>
      <c r="DC136" s="177"/>
      <c r="DD136" s="177"/>
      <c r="DE136" s="177"/>
      <c r="DF136" s="177"/>
      <c r="DG136" s="177"/>
      <c r="DH136" s="177"/>
      <c r="DI136" s="177"/>
      <c r="DJ136" s="177"/>
      <c r="DK136" s="177"/>
      <c r="DL136" s="177"/>
      <c r="DM136" s="177"/>
      <c r="DN136" s="177"/>
      <c r="DO136" s="177"/>
      <c r="DP136" s="177"/>
      <c r="DQ136" s="177"/>
      <c r="DR136" s="177"/>
      <c r="DS136" s="177"/>
      <c r="DT136" s="177"/>
      <c r="DU136" s="177"/>
      <c r="DV136" s="177"/>
      <c r="DW136" s="177"/>
      <c r="DX136" s="177"/>
      <c r="DY136" s="177"/>
      <c r="DZ136" s="177"/>
      <c r="EA136" s="177"/>
      <c r="EB136" s="177"/>
      <c r="EC136" s="177"/>
      <c r="ED136" s="177"/>
      <c r="EE136" s="177"/>
      <c r="EF136" s="177"/>
      <c r="EG136" s="177"/>
      <c r="EH136" s="177"/>
      <c r="EI136" s="177"/>
      <c r="EJ136" s="177"/>
      <c r="EK136" s="177"/>
      <c r="EL136" s="177"/>
      <c r="EM136" s="177"/>
      <c r="EN136" s="177"/>
      <c r="EO136" s="177"/>
      <c r="EP136" s="177"/>
      <c r="EQ136" s="177"/>
      <c r="ER136" s="177"/>
      <c r="ES136" s="177"/>
      <c r="ET136" s="177"/>
      <c r="EU136" s="177"/>
      <c r="EV136" s="177"/>
      <c r="EW136" s="177"/>
      <c r="EX136" s="177"/>
      <c r="EY136" s="177"/>
      <c r="EZ136" s="177"/>
      <c r="FA136" s="177"/>
      <c r="FB136" s="177"/>
      <c r="FC136" s="177"/>
      <c r="FD136" s="177"/>
      <c r="FE136" s="177"/>
      <c r="FF136" s="177"/>
      <c r="FG136" s="177"/>
      <c r="FH136" s="177"/>
      <c r="FI136" s="177"/>
      <c r="FJ136" s="177"/>
      <c r="FK136" s="177"/>
      <c r="FL136" s="177"/>
      <c r="FM136" s="177"/>
      <c r="FN136" s="177"/>
      <c r="FO136" s="177"/>
      <c r="FP136" s="177"/>
      <c r="FQ136" s="177"/>
      <c r="FR136" s="177"/>
      <c r="FS136" s="177"/>
      <c r="FT136" s="177"/>
      <c r="FU136" s="177"/>
      <c r="FV136" s="177"/>
      <c r="FW136" s="177"/>
      <c r="FX136" s="177"/>
      <c r="FY136" s="177"/>
      <c r="FZ136" s="177"/>
      <c r="GA136" s="177"/>
      <c r="GB136" s="177"/>
      <c r="GC136" s="177"/>
      <c r="GD136" s="177"/>
      <c r="GE136" s="177"/>
      <c r="GF136" s="177"/>
      <c r="GG136" s="177"/>
      <c r="GH136" s="177"/>
      <c r="GI136" s="177"/>
      <c r="GJ136" s="177"/>
      <c r="GK136" s="177"/>
      <c r="GL136" s="177"/>
      <c r="GM136" s="177"/>
      <c r="GN136" s="177"/>
      <c r="GO136" s="177"/>
      <c r="GP136" s="177"/>
      <c r="GQ136" s="177"/>
      <c r="GR136" s="177"/>
      <c r="GS136" s="177"/>
      <c r="GT136" s="177"/>
      <c r="GU136" s="177"/>
      <c r="GV136" s="177"/>
      <c r="GW136" s="177"/>
      <c r="GX136" s="177"/>
      <c r="GY136" s="177"/>
      <c r="GZ136" s="177"/>
      <c r="HA136" s="177"/>
      <c r="HB136" s="177"/>
      <c r="HC136" s="177"/>
      <c r="HD136" s="177"/>
      <c r="HE136" s="177"/>
      <c r="HF136" s="177"/>
      <c r="HG136" s="177"/>
      <c r="HH136" s="177"/>
      <c r="HI136" s="177"/>
      <c r="HJ136" s="177"/>
      <c r="HK136" s="177"/>
      <c r="HL136" s="177"/>
      <c r="HM136" s="177"/>
      <c r="HN136" s="177"/>
      <c r="HO136" s="177"/>
      <c r="HP136" s="177"/>
      <c r="HQ136" s="177"/>
      <c r="HR136" s="177"/>
      <c r="HS136" s="177"/>
      <c r="HT136" s="177"/>
      <c r="HU136" s="177"/>
      <c r="HV136" s="177"/>
      <c r="HW136" s="177"/>
      <c r="HX136" s="177"/>
      <c r="HY136" s="177"/>
      <c r="HZ136" s="177"/>
      <c r="IA136" s="177"/>
      <c r="IB136" s="177"/>
      <c r="IC136" s="177"/>
      <c r="ID136" s="177"/>
      <c r="IE136" s="177"/>
      <c r="IF136" s="177"/>
      <c r="IG136" s="177"/>
      <c r="IH136" s="177"/>
      <c r="II136" s="177"/>
      <c r="IJ136" s="177"/>
      <c r="IK136" s="177"/>
      <c r="IL136" s="177"/>
      <c r="IM136" s="177"/>
      <c r="IN136" s="177"/>
      <c r="IO136" s="177"/>
      <c r="IP136" s="177"/>
      <c r="IQ136" s="177"/>
      <c r="IR136" s="177"/>
      <c r="IS136" s="177"/>
      <c r="IT136" s="177"/>
      <c r="IU136" s="177"/>
      <c r="IV136" s="177"/>
      <c r="IW136" s="177"/>
      <c r="IX136" s="177"/>
      <c r="IY136" s="177"/>
      <c r="IZ136" s="177"/>
      <c r="JA136" s="177"/>
      <c r="JB136" s="177"/>
      <c r="JC136" s="177"/>
      <c r="JD136" s="177"/>
      <c r="JE136" s="177"/>
      <c r="JF136" s="177"/>
      <c r="JG136" s="177"/>
      <c r="JH136" s="177"/>
      <c r="JI136" s="177"/>
      <c r="JJ136" s="177"/>
      <c r="JK136" s="177"/>
      <c r="JL136" s="177"/>
      <c r="JM136" s="177"/>
      <c r="JN136" s="177"/>
      <c r="JO136" s="177"/>
      <c r="JP136" s="177"/>
      <c r="JQ136" s="177"/>
      <c r="JR136" s="177"/>
      <c r="JS136" s="177"/>
      <c r="JT136" s="177"/>
      <c r="JU136" s="177"/>
      <c r="JV136" s="177"/>
      <c r="JW136" s="177"/>
      <c r="JX136" s="177"/>
      <c r="JY136" s="177"/>
      <c r="JZ136" s="177"/>
      <c r="KA136" s="177"/>
      <c r="KB136" s="177"/>
      <c r="KC136" s="177"/>
      <c r="KD136" s="177"/>
      <c r="KE136" s="177"/>
      <c r="KF136" s="177"/>
      <c r="KG136" s="177"/>
      <c r="KH136" s="177"/>
      <c r="KI136" s="177"/>
      <c r="KJ136" s="177"/>
      <c r="KK136" s="177"/>
      <c r="KL136" s="177"/>
    </row>
    <row r="137" spans="1:298" s="6" customFormat="1" x14ac:dyDescent="0.2">
      <c r="A137" s="5">
        <v>40603</v>
      </c>
      <c r="B137" s="10">
        <v>31016.655999999999</v>
      </c>
      <c r="C137" s="10">
        <v>1198.7660000000001</v>
      </c>
      <c r="D137" s="10">
        <v>4274.6220000000003</v>
      </c>
      <c r="E137" s="10">
        <v>66.370999999999995</v>
      </c>
      <c r="F137" s="10">
        <f t="shared" si="65"/>
        <v>36556.415000000001</v>
      </c>
      <c r="G137" s="10">
        <v>3139.0340000000001</v>
      </c>
      <c r="H137" s="10">
        <v>1359.5450000000001</v>
      </c>
      <c r="I137" s="10">
        <v>477.43299999999999</v>
      </c>
      <c r="J137" s="10">
        <v>1931.8219999999999</v>
      </c>
      <c r="K137" s="10">
        <v>987.16</v>
      </c>
      <c r="L137" s="10">
        <v>678.072</v>
      </c>
      <c r="M137" s="10">
        <f t="shared" si="62"/>
        <v>8573.0659999999989</v>
      </c>
      <c r="N137" s="10">
        <v>2693.9630000000002</v>
      </c>
      <c r="O137" s="10">
        <v>3341.366</v>
      </c>
      <c r="P137" s="10">
        <f t="shared" si="63"/>
        <v>6035.3289999999997</v>
      </c>
      <c r="Q137" s="10">
        <v>258.30799999999999</v>
      </c>
      <c r="R137" s="10">
        <v>3312.431</v>
      </c>
      <c r="S137" s="10">
        <v>405.20299999999997</v>
      </c>
      <c r="T137" s="10">
        <v>304.59399999999999</v>
      </c>
      <c r="U137" s="10">
        <v>205.16800000000001</v>
      </c>
      <c r="V137" s="10">
        <v>987.98599999999999</v>
      </c>
      <c r="W137" s="10">
        <v>2705.1410000000001</v>
      </c>
      <c r="X137" s="10">
        <f t="shared" si="64"/>
        <v>8178.8310000000001</v>
      </c>
      <c r="Y137" s="10">
        <v>2527.2539999999999</v>
      </c>
      <c r="Z137" s="10">
        <v>122.28100000000001</v>
      </c>
      <c r="AA137" s="10">
        <v>514.90700000000004</v>
      </c>
      <c r="AB137" s="126">
        <v>108652.78159999997</v>
      </c>
      <c r="AC137" s="12"/>
      <c r="AD137" s="177"/>
      <c r="AE137" s="177"/>
      <c r="AF137" s="177"/>
      <c r="AG137" s="177"/>
      <c r="AH137" s="177"/>
      <c r="AI137" s="177"/>
      <c r="AJ137" s="177"/>
      <c r="AK137" s="177"/>
      <c r="AL137" s="177"/>
      <c r="AM137" s="177"/>
      <c r="AN137" s="177"/>
      <c r="AO137" s="177"/>
      <c r="AP137" s="177"/>
      <c r="AQ137" s="177"/>
      <c r="AR137" s="177"/>
      <c r="AS137" s="177"/>
      <c r="AT137" s="177"/>
      <c r="AU137" s="177"/>
      <c r="AV137" s="177"/>
      <c r="AW137" s="177"/>
      <c r="AX137" s="177"/>
      <c r="AY137" s="177"/>
      <c r="AZ137" s="177"/>
      <c r="BA137" s="177"/>
      <c r="BB137" s="177"/>
      <c r="BC137" s="177"/>
      <c r="BD137" s="177"/>
      <c r="BE137" s="177"/>
      <c r="BF137" s="177"/>
      <c r="BG137" s="177"/>
      <c r="BH137" s="177"/>
      <c r="BI137" s="177"/>
      <c r="BJ137" s="177"/>
      <c r="BK137" s="177"/>
      <c r="BL137" s="177"/>
      <c r="BM137" s="177"/>
      <c r="BN137" s="177"/>
      <c r="BO137" s="177"/>
      <c r="BP137" s="177"/>
      <c r="BQ137" s="177"/>
      <c r="BR137" s="177"/>
      <c r="BS137" s="177"/>
      <c r="BT137" s="177"/>
      <c r="BU137" s="177"/>
      <c r="BV137" s="177"/>
      <c r="BW137" s="177"/>
      <c r="BX137" s="177"/>
      <c r="BY137" s="177"/>
      <c r="BZ137" s="177"/>
      <c r="CA137" s="177"/>
      <c r="CB137" s="177"/>
      <c r="CC137" s="177"/>
      <c r="CD137" s="177"/>
      <c r="CE137" s="177"/>
      <c r="CF137" s="177"/>
      <c r="CG137" s="177"/>
      <c r="CH137" s="177"/>
      <c r="CI137" s="177"/>
      <c r="CJ137" s="177"/>
      <c r="CK137" s="177"/>
      <c r="CL137" s="177"/>
      <c r="CM137" s="177"/>
      <c r="CN137" s="177"/>
      <c r="CO137" s="177"/>
      <c r="CP137" s="177"/>
      <c r="CQ137" s="177"/>
      <c r="CR137" s="177"/>
      <c r="CS137" s="177"/>
      <c r="CT137" s="177"/>
      <c r="CU137" s="177"/>
      <c r="CV137" s="177"/>
      <c r="CW137" s="177"/>
      <c r="CX137" s="177"/>
      <c r="CY137" s="177"/>
      <c r="CZ137" s="177"/>
      <c r="DA137" s="177"/>
      <c r="DB137" s="177"/>
      <c r="DC137" s="177"/>
      <c r="DD137" s="177"/>
      <c r="DE137" s="177"/>
      <c r="DF137" s="177"/>
      <c r="DG137" s="177"/>
      <c r="DH137" s="177"/>
      <c r="DI137" s="177"/>
      <c r="DJ137" s="177"/>
      <c r="DK137" s="177"/>
      <c r="DL137" s="177"/>
      <c r="DM137" s="177"/>
      <c r="DN137" s="177"/>
      <c r="DO137" s="177"/>
      <c r="DP137" s="177"/>
      <c r="DQ137" s="177"/>
      <c r="DR137" s="177"/>
      <c r="DS137" s="177"/>
      <c r="DT137" s="177"/>
      <c r="DU137" s="177"/>
      <c r="DV137" s="177"/>
      <c r="DW137" s="177"/>
      <c r="DX137" s="177"/>
      <c r="DY137" s="177"/>
      <c r="DZ137" s="177"/>
      <c r="EA137" s="177"/>
      <c r="EB137" s="177"/>
      <c r="EC137" s="177"/>
      <c r="ED137" s="177"/>
      <c r="EE137" s="177"/>
      <c r="EF137" s="177"/>
      <c r="EG137" s="177"/>
      <c r="EH137" s="177"/>
      <c r="EI137" s="177"/>
      <c r="EJ137" s="177"/>
      <c r="EK137" s="177"/>
      <c r="EL137" s="177"/>
      <c r="EM137" s="177"/>
      <c r="EN137" s="177"/>
      <c r="EO137" s="177"/>
      <c r="EP137" s="177"/>
      <c r="EQ137" s="177"/>
      <c r="ER137" s="177"/>
      <c r="ES137" s="177"/>
      <c r="ET137" s="177"/>
      <c r="EU137" s="177"/>
      <c r="EV137" s="177"/>
      <c r="EW137" s="177"/>
      <c r="EX137" s="177"/>
      <c r="EY137" s="177"/>
      <c r="EZ137" s="177"/>
      <c r="FA137" s="177"/>
      <c r="FB137" s="177"/>
      <c r="FC137" s="177"/>
      <c r="FD137" s="177"/>
      <c r="FE137" s="177"/>
      <c r="FF137" s="177"/>
      <c r="FG137" s="177"/>
      <c r="FH137" s="177"/>
      <c r="FI137" s="177"/>
      <c r="FJ137" s="177"/>
      <c r="FK137" s="177"/>
      <c r="FL137" s="177"/>
      <c r="FM137" s="177"/>
      <c r="FN137" s="177"/>
      <c r="FO137" s="177"/>
      <c r="FP137" s="177"/>
      <c r="FQ137" s="177"/>
      <c r="FR137" s="177"/>
      <c r="FS137" s="177"/>
      <c r="FT137" s="177"/>
      <c r="FU137" s="177"/>
      <c r="FV137" s="177"/>
      <c r="FW137" s="177"/>
      <c r="FX137" s="177"/>
      <c r="FY137" s="177"/>
      <c r="FZ137" s="177"/>
      <c r="GA137" s="177"/>
      <c r="GB137" s="177"/>
      <c r="GC137" s="177"/>
      <c r="GD137" s="177"/>
      <c r="GE137" s="177"/>
      <c r="GF137" s="177"/>
      <c r="GG137" s="177"/>
      <c r="GH137" s="177"/>
      <c r="GI137" s="177"/>
      <c r="GJ137" s="177"/>
      <c r="GK137" s="177"/>
      <c r="GL137" s="177"/>
      <c r="GM137" s="177"/>
      <c r="GN137" s="177"/>
      <c r="GO137" s="177"/>
      <c r="GP137" s="177"/>
      <c r="GQ137" s="177"/>
      <c r="GR137" s="177"/>
      <c r="GS137" s="177"/>
      <c r="GT137" s="177"/>
      <c r="GU137" s="177"/>
      <c r="GV137" s="177"/>
      <c r="GW137" s="177"/>
      <c r="GX137" s="177"/>
      <c r="GY137" s="177"/>
      <c r="GZ137" s="177"/>
      <c r="HA137" s="177"/>
      <c r="HB137" s="177"/>
      <c r="HC137" s="177"/>
      <c r="HD137" s="177"/>
      <c r="HE137" s="177"/>
      <c r="HF137" s="177"/>
      <c r="HG137" s="177"/>
      <c r="HH137" s="177"/>
      <c r="HI137" s="177"/>
      <c r="HJ137" s="177"/>
      <c r="HK137" s="177"/>
      <c r="HL137" s="177"/>
      <c r="HM137" s="177"/>
      <c r="HN137" s="177"/>
      <c r="HO137" s="177"/>
      <c r="HP137" s="177"/>
      <c r="HQ137" s="177"/>
      <c r="HR137" s="177"/>
      <c r="HS137" s="177"/>
      <c r="HT137" s="177"/>
      <c r="HU137" s="177"/>
      <c r="HV137" s="177"/>
      <c r="HW137" s="177"/>
      <c r="HX137" s="177"/>
      <c r="HY137" s="177"/>
      <c r="HZ137" s="177"/>
      <c r="IA137" s="177"/>
      <c r="IB137" s="177"/>
      <c r="IC137" s="177"/>
      <c r="ID137" s="177"/>
      <c r="IE137" s="177"/>
      <c r="IF137" s="177"/>
      <c r="IG137" s="177"/>
      <c r="IH137" s="177"/>
      <c r="II137" s="177"/>
      <c r="IJ137" s="177"/>
      <c r="IK137" s="177"/>
      <c r="IL137" s="177"/>
      <c r="IM137" s="177"/>
      <c r="IN137" s="177"/>
      <c r="IO137" s="177"/>
      <c r="IP137" s="177"/>
      <c r="IQ137" s="177"/>
      <c r="IR137" s="177"/>
      <c r="IS137" s="177"/>
      <c r="IT137" s="177"/>
      <c r="IU137" s="177"/>
      <c r="IV137" s="177"/>
      <c r="IW137" s="177"/>
      <c r="IX137" s="177"/>
      <c r="IY137" s="177"/>
      <c r="IZ137" s="177"/>
      <c r="JA137" s="177"/>
      <c r="JB137" s="177"/>
      <c r="JC137" s="177"/>
      <c r="JD137" s="177"/>
      <c r="JE137" s="177"/>
      <c r="JF137" s="177"/>
      <c r="JG137" s="177"/>
      <c r="JH137" s="177"/>
      <c r="JI137" s="177"/>
      <c r="JJ137" s="177"/>
      <c r="JK137" s="177"/>
      <c r="JL137" s="177"/>
      <c r="JM137" s="177"/>
      <c r="JN137" s="177"/>
      <c r="JO137" s="177"/>
      <c r="JP137" s="177"/>
      <c r="JQ137" s="177"/>
      <c r="JR137" s="177"/>
      <c r="JS137" s="177"/>
      <c r="JT137" s="177"/>
      <c r="JU137" s="177"/>
      <c r="JV137" s="177"/>
      <c r="JW137" s="177"/>
      <c r="JX137" s="177"/>
      <c r="JY137" s="177"/>
      <c r="JZ137" s="177"/>
      <c r="KA137" s="177"/>
      <c r="KB137" s="177"/>
      <c r="KC137" s="177"/>
      <c r="KD137" s="177"/>
      <c r="KE137" s="177"/>
      <c r="KF137" s="177"/>
      <c r="KG137" s="177"/>
      <c r="KH137" s="177"/>
      <c r="KI137" s="177"/>
      <c r="KJ137" s="177"/>
      <c r="KK137" s="177"/>
      <c r="KL137" s="177"/>
    </row>
    <row r="138" spans="1:298" s="8" customFormat="1" x14ac:dyDescent="0.2">
      <c r="A138" s="7">
        <v>40634</v>
      </c>
      <c r="B138" s="10">
        <v>27327.684000000001</v>
      </c>
      <c r="C138" s="10">
        <v>1167.1379999999999</v>
      </c>
      <c r="D138" s="10">
        <v>4120.96</v>
      </c>
      <c r="E138" s="10">
        <v>77.358999999999995</v>
      </c>
      <c r="F138" s="10">
        <f t="shared" si="65"/>
        <v>32693.141</v>
      </c>
      <c r="G138" s="10">
        <v>2949.8519999999999</v>
      </c>
      <c r="H138" s="10">
        <v>1194.883</v>
      </c>
      <c r="I138" s="10">
        <v>433.9</v>
      </c>
      <c r="J138" s="10">
        <v>1788.8720000000001</v>
      </c>
      <c r="K138" s="10">
        <v>891.06299999999999</v>
      </c>
      <c r="L138" s="10">
        <v>661.04700000000003</v>
      </c>
      <c r="M138" s="10">
        <f t="shared" si="62"/>
        <v>7919.6170000000002</v>
      </c>
      <c r="N138" s="10">
        <v>2778.7919999999999</v>
      </c>
      <c r="O138" s="10">
        <v>2849.364</v>
      </c>
      <c r="P138" s="10">
        <f t="shared" si="63"/>
        <v>5628.1559999999999</v>
      </c>
      <c r="Q138" s="10">
        <v>200.715</v>
      </c>
      <c r="R138" s="10">
        <v>2995.808</v>
      </c>
      <c r="S138" s="10">
        <v>320.61200000000002</v>
      </c>
      <c r="T138" s="10">
        <v>476.21</v>
      </c>
      <c r="U138" s="10">
        <v>195.38</v>
      </c>
      <c r="V138" s="10">
        <v>885.58299999999997</v>
      </c>
      <c r="W138" s="10">
        <v>2443.085</v>
      </c>
      <c r="X138" s="10">
        <f t="shared" si="64"/>
        <v>7517.393</v>
      </c>
      <c r="Y138" s="10">
        <v>2259.1350000000002</v>
      </c>
      <c r="Z138" s="10">
        <v>97.063000000000002</v>
      </c>
      <c r="AA138" s="10">
        <v>489.875</v>
      </c>
      <c r="AB138" s="126">
        <v>98398.042999999991</v>
      </c>
      <c r="AC138" s="12"/>
      <c r="AD138" s="177"/>
      <c r="AE138" s="177"/>
      <c r="AF138" s="177"/>
      <c r="AG138" s="177"/>
      <c r="AH138" s="177"/>
      <c r="AI138" s="177"/>
      <c r="AJ138" s="177"/>
      <c r="AK138" s="177"/>
      <c r="AL138" s="177"/>
      <c r="AM138" s="177"/>
      <c r="AN138" s="177"/>
      <c r="AO138" s="177"/>
      <c r="AP138" s="177"/>
      <c r="AQ138" s="177"/>
      <c r="AR138" s="177"/>
      <c r="AS138" s="177"/>
      <c r="AT138" s="177"/>
      <c r="AU138" s="177"/>
      <c r="AV138" s="177"/>
      <c r="AW138" s="177"/>
      <c r="AX138" s="177"/>
      <c r="AY138" s="177"/>
      <c r="AZ138" s="177"/>
      <c r="BA138" s="177"/>
      <c r="BB138" s="177"/>
      <c r="BC138" s="177"/>
      <c r="BD138" s="177"/>
      <c r="BE138" s="177"/>
      <c r="BF138" s="177"/>
      <c r="BG138" s="177"/>
      <c r="BH138" s="177"/>
      <c r="BI138" s="177"/>
      <c r="BJ138" s="177"/>
      <c r="BK138" s="177"/>
      <c r="BL138" s="177"/>
      <c r="BM138" s="177"/>
      <c r="BN138" s="177"/>
      <c r="BO138" s="177"/>
      <c r="BP138" s="177"/>
      <c r="BQ138" s="177"/>
      <c r="BR138" s="177"/>
      <c r="BS138" s="177"/>
      <c r="BT138" s="177"/>
      <c r="BU138" s="177"/>
      <c r="BV138" s="177"/>
      <c r="BW138" s="177"/>
      <c r="BX138" s="177"/>
      <c r="BY138" s="177"/>
      <c r="BZ138" s="177"/>
      <c r="CA138" s="177"/>
      <c r="CB138" s="177"/>
      <c r="CC138" s="177"/>
      <c r="CD138" s="177"/>
      <c r="CE138" s="177"/>
      <c r="CF138" s="177"/>
      <c r="CG138" s="177"/>
      <c r="CH138" s="177"/>
      <c r="CI138" s="177"/>
      <c r="CJ138" s="177"/>
      <c r="CK138" s="177"/>
      <c r="CL138" s="177"/>
      <c r="CM138" s="177"/>
      <c r="CN138" s="177"/>
      <c r="CO138" s="177"/>
      <c r="CP138" s="177"/>
      <c r="CQ138" s="177"/>
      <c r="CR138" s="177"/>
      <c r="CS138" s="177"/>
      <c r="CT138" s="177"/>
      <c r="CU138" s="177"/>
      <c r="CV138" s="177"/>
      <c r="CW138" s="177"/>
      <c r="CX138" s="177"/>
      <c r="CY138" s="177"/>
      <c r="CZ138" s="177"/>
      <c r="DA138" s="177"/>
      <c r="DB138" s="177"/>
      <c r="DC138" s="177"/>
      <c r="DD138" s="177"/>
      <c r="DE138" s="177"/>
      <c r="DF138" s="177"/>
      <c r="DG138" s="177"/>
      <c r="DH138" s="177"/>
      <c r="DI138" s="177"/>
      <c r="DJ138" s="177"/>
      <c r="DK138" s="177"/>
      <c r="DL138" s="177"/>
      <c r="DM138" s="177"/>
      <c r="DN138" s="177"/>
      <c r="DO138" s="177"/>
      <c r="DP138" s="177"/>
      <c r="DQ138" s="177"/>
      <c r="DR138" s="177"/>
      <c r="DS138" s="177"/>
      <c r="DT138" s="177"/>
      <c r="DU138" s="177"/>
      <c r="DV138" s="177"/>
      <c r="DW138" s="177"/>
      <c r="DX138" s="177"/>
      <c r="DY138" s="177"/>
      <c r="DZ138" s="177"/>
      <c r="EA138" s="177"/>
      <c r="EB138" s="177"/>
      <c r="EC138" s="177"/>
      <c r="ED138" s="177"/>
      <c r="EE138" s="177"/>
      <c r="EF138" s="177"/>
      <c r="EG138" s="177"/>
      <c r="EH138" s="177"/>
      <c r="EI138" s="177"/>
      <c r="EJ138" s="177"/>
      <c r="EK138" s="177"/>
      <c r="EL138" s="177"/>
      <c r="EM138" s="177"/>
      <c r="EN138" s="177"/>
      <c r="EO138" s="177"/>
      <c r="EP138" s="177"/>
      <c r="EQ138" s="177"/>
      <c r="ER138" s="177"/>
      <c r="ES138" s="177"/>
      <c r="ET138" s="177"/>
      <c r="EU138" s="177"/>
      <c r="EV138" s="177"/>
      <c r="EW138" s="177"/>
      <c r="EX138" s="177"/>
      <c r="EY138" s="177"/>
      <c r="EZ138" s="177"/>
      <c r="FA138" s="177"/>
      <c r="FB138" s="177"/>
      <c r="FC138" s="177"/>
      <c r="FD138" s="177"/>
      <c r="FE138" s="177"/>
      <c r="FF138" s="177"/>
      <c r="FG138" s="177"/>
      <c r="FH138" s="177"/>
      <c r="FI138" s="177"/>
      <c r="FJ138" s="177"/>
      <c r="FK138" s="177"/>
      <c r="FL138" s="177"/>
      <c r="FM138" s="177"/>
      <c r="FN138" s="177"/>
      <c r="FO138" s="177"/>
      <c r="FP138" s="177"/>
      <c r="FQ138" s="177"/>
      <c r="FR138" s="177"/>
      <c r="FS138" s="177"/>
      <c r="FT138" s="177"/>
      <c r="FU138" s="177"/>
      <c r="FV138" s="177"/>
      <c r="FW138" s="177"/>
      <c r="FX138" s="177"/>
      <c r="FY138" s="177"/>
      <c r="FZ138" s="177"/>
      <c r="GA138" s="177"/>
      <c r="GB138" s="177"/>
      <c r="GC138" s="177"/>
      <c r="GD138" s="177"/>
      <c r="GE138" s="177"/>
      <c r="GF138" s="177"/>
      <c r="GG138" s="177"/>
      <c r="GH138" s="177"/>
      <c r="GI138" s="177"/>
      <c r="GJ138" s="177"/>
      <c r="GK138" s="177"/>
      <c r="GL138" s="177"/>
      <c r="GM138" s="177"/>
      <c r="GN138" s="177"/>
      <c r="GO138" s="177"/>
      <c r="GP138" s="177"/>
      <c r="GQ138" s="177"/>
      <c r="GR138" s="177"/>
      <c r="GS138" s="177"/>
      <c r="GT138" s="177"/>
      <c r="GU138" s="177"/>
      <c r="GV138" s="177"/>
      <c r="GW138" s="177"/>
      <c r="GX138" s="177"/>
      <c r="GY138" s="177"/>
      <c r="GZ138" s="177"/>
      <c r="HA138" s="177"/>
      <c r="HB138" s="177"/>
      <c r="HC138" s="177"/>
      <c r="HD138" s="177"/>
      <c r="HE138" s="177"/>
      <c r="HF138" s="177"/>
      <c r="HG138" s="177"/>
      <c r="HH138" s="177"/>
      <c r="HI138" s="177"/>
      <c r="HJ138" s="177"/>
      <c r="HK138" s="177"/>
      <c r="HL138" s="177"/>
      <c r="HM138" s="177"/>
      <c r="HN138" s="177"/>
      <c r="HO138" s="177"/>
      <c r="HP138" s="177"/>
      <c r="HQ138" s="177"/>
      <c r="HR138" s="177"/>
      <c r="HS138" s="177"/>
      <c r="HT138" s="177"/>
      <c r="HU138" s="177"/>
      <c r="HV138" s="177"/>
      <c r="HW138" s="177"/>
      <c r="HX138" s="177"/>
      <c r="HY138" s="177"/>
      <c r="HZ138" s="177"/>
      <c r="IA138" s="177"/>
      <c r="IB138" s="177"/>
      <c r="IC138" s="177"/>
      <c r="ID138" s="177"/>
      <c r="IE138" s="177"/>
      <c r="IF138" s="177"/>
      <c r="IG138" s="177"/>
      <c r="IH138" s="177"/>
      <c r="II138" s="177"/>
      <c r="IJ138" s="177"/>
      <c r="IK138" s="177"/>
      <c r="IL138" s="177"/>
      <c r="IM138" s="177"/>
      <c r="IN138" s="177"/>
      <c r="IO138" s="177"/>
      <c r="IP138" s="177"/>
      <c r="IQ138" s="177"/>
      <c r="IR138" s="177"/>
      <c r="IS138" s="177"/>
      <c r="IT138" s="177"/>
      <c r="IU138" s="177"/>
      <c r="IV138" s="177"/>
      <c r="IW138" s="177"/>
      <c r="IX138" s="177"/>
      <c r="IY138" s="177"/>
      <c r="IZ138" s="177"/>
      <c r="JA138" s="177"/>
      <c r="JB138" s="177"/>
      <c r="JC138" s="177"/>
      <c r="JD138" s="177"/>
      <c r="JE138" s="177"/>
      <c r="JF138" s="177"/>
      <c r="JG138" s="177"/>
      <c r="JH138" s="177"/>
      <c r="JI138" s="177"/>
      <c r="JJ138" s="177"/>
      <c r="JK138" s="177"/>
      <c r="JL138" s="177"/>
      <c r="JM138" s="177"/>
      <c r="JN138" s="177"/>
      <c r="JO138" s="177"/>
      <c r="JP138" s="177"/>
      <c r="JQ138" s="177"/>
      <c r="JR138" s="177"/>
      <c r="JS138" s="177"/>
      <c r="JT138" s="177"/>
      <c r="JU138" s="177"/>
      <c r="JV138" s="177"/>
      <c r="JW138" s="177"/>
      <c r="JX138" s="177"/>
      <c r="JY138" s="177"/>
      <c r="JZ138" s="177"/>
      <c r="KA138" s="177"/>
      <c r="KB138" s="177"/>
      <c r="KC138" s="177"/>
      <c r="KD138" s="177"/>
      <c r="KE138" s="177"/>
      <c r="KF138" s="177"/>
      <c r="KG138" s="177"/>
      <c r="KH138" s="177"/>
      <c r="KI138" s="177"/>
      <c r="KJ138" s="177"/>
      <c r="KK138" s="177"/>
      <c r="KL138" s="177"/>
    </row>
    <row r="139" spans="1:298" s="8" customFormat="1" x14ac:dyDescent="0.2">
      <c r="A139" s="7">
        <v>40664</v>
      </c>
      <c r="B139" s="10">
        <v>31176.833999999999</v>
      </c>
      <c r="C139" s="10">
        <v>1223.8040000000001</v>
      </c>
      <c r="D139" s="10">
        <v>4458.4849999999997</v>
      </c>
      <c r="E139" s="10">
        <v>72.784000000000006</v>
      </c>
      <c r="F139" s="10">
        <f t="shared" si="65"/>
        <v>36931.906999999999</v>
      </c>
      <c r="G139" s="10">
        <v>3447.8609999999999</v>
      </c>
      <c r="H139" s="10">
        <v>1651.27</v>
      </c>
      <c r="I139" s="10">
        <v>579.37599999999998</v>
      </c>
      <c r="J139" s="10">
        <v>2125.6660000000002</v>
      </c>
      <c r="K139" s="10">
        <v>1511.1969999999999</v>
      </c>
      <c r="L139" s="10">
        <v>832.26599999999996</v>
      </c>
      <c r="M139" s="10">
        <f t="shared" ref="M139:M171" si="66">SUM(G139:L139)</f>
        <v>10147.635999999999</v>
      </c>
      <c r="N139" s="10">
        <v>2882.8440000000001</v>
      </c>
      <c r="O139" s="10">
        <v>3665.1010000000001</v>
      </c>
      <c r="P139" s="10">
        <f t="shared" ref="P139:P145" si="67">SUM(N139:O139)</f>
        <v>6547.9449999999997</v>
      </c>
      <c r="Q139" s="10">
        <v>306.08199999999999</v>
      </c>
      <c r="R139" s="10">
        <v>3940.7739999999999</v>
      </c>
      <c r="S139" s="10">
        <v>457.42099999999999</v>
      </c>
      <c r="T139" s="10">
        <v>326.75299999999999</v>
      </c>
      <c r="U139" s="10">
        <v>255.363</v>
      </c>
      <c r="V139" s="10">
        <v>1197.6880000000001</v>
      </c>
      <c r="W139" s="10">
        <v>2796.415</v>
      </c>
      <c r="X139" s="10">
        <f t="shared" ref="X139:X163" si="68">SUM(Q139:W139)</f>
        <v>9280.4959999999992</v>
      </c>
      <c r="Y139" s="10">
        <v>2889.549</v>
      </c>
      <c r="Z139" s="10">
        <v>131.85300000000001</v>
      </c>
      <c r="AA139" s="10">
        <v>623.45299999999997</v>
      </c>
      <c r="AB139" s="126">
        <v>119064.3054</v>
      </c>
      <c r="AC139" s="12"/>
      <c r="AD139" s="177"/>
      <c r="AE139" s="177"/>
      <c r="AF139" s="177"/>
      <c r="AG139" s="177"/>
      <c r="AH139" s="177"/>
      <c r="AI139" s="177"/>
      <c r="AJ139" s="177"/>
      <c r="AK139" s="177"/>
      <c r="AL139" s="177"/>
      <c r="AM139" s="177"/>
      <c r="AN139" s="177"/>
      <c r="AO139" s="177"/>
      <c r="AP139" s="177"/>
      <c r="AQ139" s="177"/>
      <c r="AR139" s="177"/>
      <c r="AS139" s="177"/>
      <c r="AT139" s="177"/>
      <c r="AU139" s="177"/>
      <c r="AV139" s="177"/>
      <c r="AW139" s="177"/>
      <c r="AX139" s="177"/>
      <c r="AY139" s="177"/>
      <c r="AZ139" s="177"/>
      <c r="BA139" s="177"/>
      <c r="BB139" s="177"/>
      <c r="BC139" s="177"/>
      <c r="BD139" s="177"/>
      <c r="BE139" s="177"/>
      <c r="BF139" s="177"/>
      <c r="BG139" s="177"/>
      <c r="BH139" s="177"/>
      <c r="BI139" s="177"/>
      <c r="BJ139" s="177"/>
      <c r="BK139" s="177"/>
      <c r="BL139" s="177"/>
      <c r="BM139" s="177"/>
      <c r="BN139" s="177"/>
      <c r="BO139" s="177"/>
      <c r="BP139" s="177"/>
      <c r="BQ139" s="177"/>
      <c r="BR139" s="177"/>
      <c r="BS139" s="177"/>
      <c r="BT139" s="177"/>
      <c r="BU139" s="177"/>
      <c r="BV139" s="177"/>
      <c r="BW139" s="177"/>
      <c r="BX139" s="177"/>
      <c r="BY139" s="177"/>
      <c r="BZ139" s="177"/>
      <c r="CA139" s="177"/>
      <c r="CB139" s="177"/>
      <c r="CC139" s="177"/>
      <c r="CD139" s="177"/>
      <c r="CE139" s="177"/>
      <c r="CF139" s="177"/>
      <c r="CG139" s="177"/>
      <c r="CH139" s="177"/>
      <c r="CI139" s="177"/>
      <c r="CJ139" s="177"/>
      <c r="CK139" s="177"/>
      <c r="CL139" s="177"/>
      <c r="CM139" s="177"/>
      <c r="CN139" s="177"/>
      <c r="CO139" s="177"/>
      <c r="CP139" s="177"/>
      <c r="CQ139" s="177"/>
      <c r="CR139" s="177"/>
      <c r="CS139" s="177"/>
      <c r="CT139" s="177"/>
      <c r="CU139" s="177"/>
      <c r="CV139" s="177"/>
      <c r="CW139" s="177"/>
      <c r="CX139" s="177"/>
      <c r="CY139" s="177"/>
      <c r="CZ139" s="177"/>
      <c r="DA139" s="177"/>
      <c r="DB139" s="177"/>
      <c r="DC139" s="177"/>
      <c r="DD139" s="177"/>
      <c r="DE139" s="177"/>
      <c r="DF139" s="177"/>
      <c r="DG139" s="177"/>
      <c r="DH139" s="177"/>
      <c r="DI139" s="177"/>
      <c r="DJ139" s="177"/>
      <c r="DK139" s="177"/>
      <c r="DL139" s="177"/>
      <c r="DM139" s="177"/>
      <c r="DN139" s="177"/>
      <c r="DO139" s="177"/>
      <c r="DP139" s="177"/>
      <c r="DQ139" s="177"/>
      <c r="DR139" s="177"/>
      <c r="DS139" s="177"/>
      <c r="DT139" s="177"/>
      <c r="DU139" s="177"/>
      <c r="DV139" s="177"/>
      <c r="DW139" s="177"/>
      <c r="DX139" s="177"/>
      <c r="DY139" s="177"/>
      <c r="DZ139" s="177"/>
      <c r="EA139" s="177"/>
      <c r="EB139" s="177"/>
      <c r="EC139" s="177"/>
      <c r="ED139" s="177"/>
      <c r="EE139" s="177"/>
      <c r="EF139" s="177"/>
      <c r="EG139" s="177"/>
      <c r="EH139" s="177"/>
      <c r="EI139" s="177"/>
      <c r="EJ139" s="177"/>
      <c r="EK139" s="177"/>
      <c r="EL139" s="177"/>
      <c r="EM139" s="177"/>
      <c r="EN139" s="177"/>
      <c r="EO139" s="177"/>
      <c r="EP139" s="177"/>
      <c r="EQ139" s="177"/>
      <c r="ER139" s="177"/>
      <c r="ES139" s="177"/>
      <c r="ET139" s="177"/>
      <c r="EU139" s="177"/>
      <c r="EV139" s="177"/>
      <c r="EW139" s="177"/>
      <c r="EX139" s="177"/>
      <c r="EY139" s="177"/>
      <c r="EZ139" s="177"/>
      <c r="FA139" s="177"/>
      <c r="FB139" s="177"/>
      <c r="FC139" s="177"/>
      <c r="FD139" s="177"/>
      <c r="FE139" s="177"/>
      <c r="FF139" s="177"/>
      <c r="FG139" s="177"/>
      <c r="FH139" s="177"/>
      <c r="FI139" s="177"/>
      <c r="FJ139" s="177"/>
      <c r="FK139" s="177"/>
      <c r="FL139" s="177"/>
      <c r="FM139" s="177"/>
      <c r="FN139" s="177"/>
      <c r="FO139" s="177"/>
      <c r="FP139" s="177"/>
      <c r="FQ139" s="177"/>
      <c r="FR139" s="177"/>
      <c r="FS139" s="177"/>
      <c r="FT139" s="177"/>
      <c r="FU139" s="177"/>
      <c r="FV139" s="177"/>
      <c r="FW139" s="177"/>
      <c r="FX139" s="177"/>
      <c r="FY139" s="177"/>
      <c r="FZ139" s="177"/>
      <c r="GA139" s="177"/>
      <c r="GB139" s="177"/>
      <c r="GC139" s="177"/>
      <c r="GD139" s="177"/>
      <c r="GE139" s="177"/>
      <c r="GF139" s="177"/>
      <c r="GG139" s="177"/>
      <c r="GH139" s="177"/>
      <c r="GI139" s="177"/>
      <c r="GJ139" s="177"/>
      <c r="GK139" s="177"/>
      <c r="GL139" s="177"/>
      <c r="GM139" s="177"/>
      <c r="GN139" s="177"/>
      <c r="GO139" s="177"/>
      <c r="GP139" s="177"/>
      <c r="GQ139" s="177"/>
      <c r="GR139" s="177"/>
      <c r="GS139" s="177"/>
      <c r="GT139" s="177"/>
      <c r="GU139" s="177"/>
      <c r="GV139" s="177"/>
      <c r="GW139" s="177"/>
      <c r="GX139" s="177"/>
      <c r="GY139" s="177"/>
      <c r="GZ139" s="177"/>
      <c r="HA139" s="177"/>
      <c r="HB139" s="177"/>
      <c r="HC139" s="177"/>
      <c r="HD139" s="177"/>
      <c r="HE139" s="177"/>
      <c r="HF139" s="177"/>
      <c r="HG139" s="177"/>
      <c r="HH139" s="177"/>
      <c r="HI139" s="177"/>
      <c r="HJ139" s="177"/>
      <c r="HK139" s="177"/>
      <c r="HL139" s="177"/>
      <c r="HM139" s="177"/>
      <c r="HN139" s="177"/>
      <c r="HO139" s="177"/>
      <c r="HP139" s="177"/>
      <c r="HQ139" s="177"/>
      <c r="HR139" s="177"/>
      <c r="HS139" s="177"/>
      <c r="HT139" s="177"/>
      <c r="HU139" s="177"/>
      <c r="HV139" s="177"/>
      <c r="HW139" s="177"/>
      <c r="HX139" s="177"/>
      <c r="HY139" s="177"/>
      <c r="HZ139" s="177"/>
      <c r="IA139" s="177"/>
      <c r="IB139" s="177"/>
      <c r="IC139" s="177"/>
      <c r="ID139" s="177"/>
      <c r="IE139" s="177"/>
      <c r="IF139" s="177"/>
      <c r="IG139" s="177"/>
      <c r="IH139" s="177"/>
      <c r="II139" s="177"/>
      <c r="IJ139" s="177"/>
      <c r="IK139" s="177"/>
      <c r="IL139" s="177"/>
      <c r="IM139" s="177"/>
      <c r="IN139" s="177"/>
      <c r="IO139" s="177"/>
      <c r="IP139" s="177"/>
      <c r="IQ139" s="177"/>
      <c r="IR139" s="177"/>
      <c r="IS139" s="177"/>
      <c r="IT139" s="177"/>
      <c r="IU139" s="177"/>
      <c r="IV139" s="177"/>
      <c r="IW139" s="177"/>
      <c r="IX139" s="177"/>
      <c r="IY139" s="177"/>
      <c r="IZ139" s="177"/>
      <c r="JA139" s="177"/>
      <c r="JB139" s="177"/>
      <c r="JC139" s="177"/>
      <c r="JD139" s="177"/>
      <c r="JE139" s="177"/>
      <c r="JF139" s="177"/>
      <c r="JG139" s="177"/>
      <c r="JH139" s="177"/>
      <c r="JI139" s="177"/>
      <c r="JJ139" s="177"/>
      <c r="JK139" s="177"/>
      <c r="JL139" s="177"/>
      <c r="JM139" s="177"/>
      <c r="JN139" s="177"/>
      <c r="JO139" s="177"/>
      <c r="JP139" s="177"/>
      <c r="JQ139" s="177"/>
      <c r="JR139" s="177"/>
      <c r="JS139" s="177"/>
      <c r="JT139" s="177"/>
      <c r="JU139" s="177"/>
      <c r="JV139" s="177"/>
      <c r="JW139" s="177"/>
      <c r="JX139" s="177"/>
      <c r="JY139" s="177"/>
      <c r="JZ139" s="177"/>
      <c r="KA139" s="177"/>
      <c r="KB139" s="177"/>
      <c r="KC139" s="177"/>
      <c r="KD139" s="177"/>
      <c r="KE139" s="177"/>
      <c r="KF139" s="177"/>
      <c r="KG139" s="177"/>
      <c r="KH139" s="177"/>
      <c r="KI139" s="177"/>
      <c r="KJ139" s="177"/>
      <c r="KK139" s="177"/>
      <c r="KL139" s="177"/>
    </row>
    <row r="140" spans="1:298" s="8" customFormat="1" x14ac:dyDescent="0.2">
      <c r="A140" s="7">
        <v>40695</v>
      </c>
      <c r="B140" s="10">
        <v>29960.830999999998</v>
      </c>
      <c r="C140" s="10">
        <v>979.84900000000005</v>
      </c>
      <c r="D140" s="10">
        <v>4633.7039999999997</v>
      </c>
      <c r="E140" s="10">
        <v>64.846999999999994</v>
      </c>
      <c r="F140" s="10">
        <f t="shared" si="65"/>
        <v>35639.231</v>
      </c>
      <c r="G140" s="10">
        <v>3376.5219999999999</v>
      </c>
      <c r="H140" s="10">
        <v>1537.768</v>
      </c>
      <c r="I140" s="10">
        <v>579.94899999999996</v>
      </c>
      <c r="J140" s="10">
        <v>2134.0990000000002</v>
      </c>
      <c r="K140" s="10">
        <v>1037.2650000000001</v>
      </c>
      <c r="L140" s="10">
        <v>858.56600000000003</v>
      </c>
      <c r="M140" s="10">
        <f t="shared" si="66"/>
        <v>9524.1689999999999</v>
      </c>
      <c r="N140" s="10">
        <v>2832.3119999999999</v>
      </c>
      <c r="O140" s="10">
        <v>3356.0810000000001</v>
      </c>
      <c r="P140" s="10">
        <f t="shared" si="67"/>
        <v>6188.393</v>
      </c>
      <c r="Q140" s="10">
        <v>262.81200000000001</v>
      </c>
      <c r="R140" s="10">
        <v>3867.7179999999998</v>
      </c>
      <c r="S140" s="10">
        <v>455.399</v>
      </c>
      <c r="T140" s="10">
        <v>304.96899999999999</v>
      </c>
      <c r="U140" s="10">
        <v>205.47399999999999</v>
      </c>
      <c r="V140" s="10">
        <v>1066.373</v>
      </c>
      <c r="W140" s="10">
        <v>2410.2310000000002</v>
      </c>
      <c r="X140" s="10">
        <f t="shared" si="68"/>
        <v>8572.9760000000006</v>
      </c>
      <c r="Y140" s="10">
        <v>2254.2469999999998</v>
      </c>
      <c r="Z140" s="10">
        <v>115.511</v>
      </c>
      <c r="AA140" s="10">
        <v>363.98099999999999</v>
      </c>
      <c r="AB140" s="126">
        <v>107626.68480000002</v>
      </c>
      <c r="AC140" s="12"/>
      <c r="AD140" s="177"/>
      <c r="AE140" s="177"/>
      <c r="AF140" s="177"/>
      <c r="AG140" s="177"/>
      <c r="AH140" s="177"/>
      <c r="AI140" s="177"/>
      <c r="AJ140" s="177"/>
      <c r="AK140" s="177"/>
      <c r="AL140" s="177"/>
      <c r="AM140" s="177"/>
      <c r="AN140" s="177"/>
      <c r="AO140" s="177"/>
      <c r="AP140" s="177"/>
      <c r="AQ140" s="177"/>
      <c r="AR140" s="177"/>
      <c r="AS140" s="177"/>
      <c r="AT140" s="177"/>
      <c r="AU140" s="177"/>
      <c r="AV140" s="177"/>
      <c r="AW140" s="177"/>
      <c r="AX140" s="177"/>
      <c r="AY140" s="177"/>
      <c r="AZ140" s="177"/>
      <c r="BA140" s="177"/>
      <c r="BB140" s="177"/>
      <c r="BC140" s="177"/>
      <c r="BD140" s="177"/>
      <c r="BE140" s="177"/>
      <c r="BF140" s="177"/>
      <c r="BG140" s="177"/>
      <c r="BH140" s="177"/>
      <c r="BI140" s="177"/>
      <c r="BJ140" s="177"/>
      <c r="BK140" s="177"/>
      <c r="BL140" s="177"/>
      <c r="BM140" s="177"/>
      <c r="BN140" s="177"/>
      <c r="BO140" s="177"/>
      <c r="BP140" s="177"/>
      <c r="BQ140" s="177"/>
      <c r="BR140" s="177"/>
      <c r="BS140" s="177"/>
      <c r="BT140" s="177"/>
      <c r="BU140" s="177"/>
      <c r="BV140" s="177"/>
      <c r="BW140" s="177"/>
      <c r="BX140" s="177"/>
      <c r="BY140" s="177"/>
      <c r="BZ140" s="177"/>
      <c r="CA140" s="177"/>
      <c r="CB140" s="177"/>
      <c r="CC140" s="177"/>
      <c r="CD140" s="177"/>
      <c r="CE140" s="177"/>
      <c r="CF140" s="177"/>
      <c r="CG140" s="177"/>
      <c r="CH140" s="177"/>
      <c r="CI140" s="177"/>
      <c r="CJ140" s="177"/>
      <c r="CK140" s="177"/>
      <c r="CL140" s="177"/>
      <c r="CM140" s="177"/>
      <c r="CN140" s="177"/>
      <c r="CO140" s="177"/>
      <c r="CP140" s="177"/>
      <c r="CQ140" s="177"/>
      <c r="CR140" s="177"/>
      <c r="CS140" s="177"/>
      <c r="CT140" s="177"/>
      <c r="CU140" s="177"/>
      <c r="CV140" s="177"/>
      <c r="CW140" s="177"/>
      <c r="CX140" s="177"/>
      <c r="CY140" s="177"/>
      <c r="CZ140" s="177"/>
      <c r="DA140" s="177"/>
      <c r="DB140" s="177"/>
      <c r="DC140" s="177"/>
      <c r="DD140" s="177"/>
      <c r="DE140" s="177"/>
      <c r="DF140" s="177"/>
      <c r="DG140" s="177"/>
      <c r="DH140" s="177"/>
      <c r="DI140" s="177"/>
      <c r="DJ140" s="177"/>
      <c r="DK140" s="177"/>
      <c r="DL140" s="177"/>
      <c r="DM140" s="177"/>
      <c r="DN140" s="177"/>
      <c r="DO140" s="177"/>
      <c r="DP140" s="177"/>
      <c r="DQ140" s="177"/>
      <c r="DR140" s="177"/>
      <c r="DS140" s="177"/>
      <c r="DT140" s="177"/>
      <c r="DU140" s="177"/>
      <c r="DV140" s="177"/>
      <c r="DW140" s="177"/>
      <c r="DX140" s="177"/>
      <c r="DY140" s="177"/>
      <c r="DZ140" s="177"/>
      <c r="EA140" s="177"/>
      <c r="EB140" s="177"/>
      <c r="EC140" s="177"/>
      <c r="ED140" s="177"/>
      <c r="EE140" s="177"/>
      <c r="EF140" s="177"/>
      <c r="EG140" s="177"/>
      <c r="EH140" s="177"/>
      <c r="EI140" s="177"/>
      <c r="EJ140" s="177"/>
      <c r="EK140" s="177"/>
      <c r="EL140" s="177"/>
      <c r="EM140" s="177"/>
      <c r="EN140" s="177"/>
      <c r="EO140" s="177"/>
      <c r="EP140" s="177"/>
      <c r="EQ140" s="177"/>
      <c r="ER140" s="177"/>
      <c r="ES140" s="177"/>
      <c r="ET140" s="177"/>
      <c r="EU140" s="177"/>
      <c r="EV140" s="177"/>
      <c r="EW140" s="177"/>
      <c r="EX140" s="177"/>
      <c r="EY140" s="177"/>
      <c r="EZ140" s="177"/>
      <c r="FA140" s="177"/>
      <c r="FB140" s="177"/>
      <c r="FC140" s="177"/>
      <c r="FD140" s="177"/>
      <c r="FE140" s="177"/>
      <c r="FF140" s="177"/>
      <c r="FG140" s="177"/>
      <c r="FH140" s="177"/>
      <c r="FI140" s="177"/>
      <c r="FJ140" s="177"/>
      <c r="FK140" s="177"/>
      <c r="FL140" s="177"/>
      <c r="FM140" s="177"/>
      <c r="FN140" s="177"/>
      <c r="FO140" s="177"/>
      <c r="FP140" s="177"/>
      <c r="FQ140" s="177"/>
      <c r="FR140" s="177"/>
      <c r="FS140" s="177"/>
      <c r="FT140" s="177"/>
      <c r="FU140" s="177"/>
      <c r="FV140" s="177"/>
      <c r="FW140" s="177"/>
      <c r="FX140" s="177"/>
      <c r="FY140" s="177"/>
      <c r="FZ140" s="177"/>
      <c r="GA140" s="177"/>
      <c r="GB140" s="177"/>
      <c r="GC140" s="177"/>
      <c r="GD140" s="177"/>
      <c r="GE140" s="177"/>
      <c r="GF140" s="177"/>
      <c r="GG140" s="177"/>
      <c r="GH140" s="177"/>
      <c r="GI140" s="177"/>
      <c r="GJ140" s="177"/>
      <c r="GK140" s="177"/>
      <c r="GL140" s="177"/>
      <c r="GM140" s="177"/>
      <c r="GN140" s="177"/>
      <c r="GO140" s="177"/>
      <c r="GP140" s="177"/>
      <c r="GQ140" s="177"/>
      <c r="GR140" s="177"/>
      <c r="GS140" s="177"/>
      <c r="GT140" s="177"/>
      <c r="GU140" s="177"/>
      <c r="GV140" s="177"/>
      <c r="GW140" s="177"/>
      <c r="GX140" s="177"/>
      <c r="GY140" s="177"/>
      <c r="GZ140" s="177"/>
      <c r="HA140" s="177"/>
      <c r="HB140" s="177"/>
      <c r="HC140" s="177"/>
      <c r="HD140" s="177"/>
      <c r="HE140" s="177"/>
      <c r="HF140" s="177"/>
      <c r="HG140" s="177"/>
      <c r="HH140" s="177"/>
      <c r="HI140" s="177"/>
      <c r="HJ140" s="177"/>
      <c r="HK140" s="177"/>
      <c r="HL140" s="177"/>
      <c r="HM140" s="177"/>
      <c r="HN140" s="177"/>
      <c r="HO140" s="177"/>
      <c r="HP140" s="177"/>
      <c r="HQ140" s="177"/>
      <c r="HR140" s="177"/>
      <c r="HS140" s="177"/>
      <c r="HT140" s="177"/>
      <c r="HU140" s="177"/>
      <c r="HV140" s="177"/>
      <c r="HW140" s="177"/>
      <c r="HX140" s="177"/>
      <c r="HY140" s="177"/>
      <c r="HZ140" s="177"/>
      <c r="IA140" s="177"/>
      <c r="IB140" s="177"/>
      <c r="IC140" s="177"/>
      <c r="ID140" s="177"/>
      <c r="IE140" s="177"/>
      <c r="IF140" s="177"/>
      <c r="IG140" s="177"/>
      <c r="IH140" s="177"/>
      <c r="II140" s="177"/>
      <c r="IJ140" s="177"/>
      <c r="IK140" s="177"/>
      <c r="IL140" s="177"/>
      <c r="IM140" s="177"/>
      <c r="IN140" s="177"/>
      <c r="IO140" s="177"/>
      <c r="IP140" s="177"/>
      <c r="IQ140" s="177"/>
      <c r="IR140" s="177"/>
      <c r="IS140" s="177"/>
      <c r="IT140" s="177"/>
      <c r="IU140" s="177"/>
      <c r="IV140" s="177"/>
      <c r="IW140" s="177"/>
      <c r="IX140" s="177"/>
      <c r="IY140" s="177"/>
      <c r="IZ140" s="177"/>
      <c r="JA140" s="177"/>
      <c r="JB140" s="177"/>
      <c r="JC140" s="177"/>
      <c r="JD140" s="177"/>
      <c r="JE140" s="177"/>
      <c r="JF140" s="177"/>
      <c r="JG140" s="177"/>
      <c r="JH140" s="177"/>
      <c r="JI140" s="177"/>
      <c r="JJ140" s="177"/>
      <c r="JK140" s="177"/>
      <c r="JL140" s="177"/>
      <c r="JM140" s="177"/>
      <c r="JN140" s="177"/>
      <c r="JO140" s="177"/>
      <c r="JP140" s="177"/>
      <c r="JQ140" s="177"/>
      <c r="JR140" s="177"/>
      <c r="JS140" s="177"/>
      <c r="JT140" s="177"/>
      <c r="JU140" s="177"/>
      <c r="JV140" s="177"/>
      <c r="JW140" s="177"/>
      <c r="JX140" s="177"/>
      <c r="JY140" s="177"/>
      <c r="JZ140" s="177"/>
      <c r="KA140" s="177"/>
      <c r="KB140" s="177"/>
      <c r="KC140" s="177"/>
      <c r="KD140" s="177"/>
      <c r="KE140" s="177"/>
      <c r="KF140" s="177"/>
      <c r="KG140" s="177"/>
      <c r="KH140" s="177"/>
      <c r="KI140" s="177"/>
      <c r="KJ140" s="177"/>
      <c r="KK140" s="177"/>
      <c r="KL140" s="177"/>
    </row>
    <row r="141" spans="1:298" s="8" customFormat="1" x14ac:dyDescent="0.2">
      <c r="A141" s="7">
        <v>40725</v>
      </c>
      <c r="B141" s="10">
        <v>29662.694</v>
      </c>
      <c r="C141" s="10">
        <v>1087.83</v>
      </c>
      <c r="D141" s="10">
        <v>5031.57</v>
      </c>
      <c r="E141" s="10">
        <v>65.856999999999999</v>
      </c>
      <c r="F141" s="10">
        <f>SUM(B141:E141)</f>
        <v>35847.951000000001</v>
      </c>
      <c r="G141" s="10">
        <v>3634.7620000000002</v>
      </c>
      <c r="H141" s="10">
        <v>1762.0229999999999</v>
      </c>
      <c r="I141" s="10">
        <v>623.04399999999998</v>
      </c>
      <c r="J141" s="10">
        <v>2303.4850000000001</v>
      </c>
      <c r="K141" s="10">
        <v>913.96</v>
      </c>
      <c r="L141" s="10">
        <v>992.40499999999997</v>
      </c>
      <c r="M141" s="10">
        <f t="shared" si="66"/>
        <v>10229.679000000002</v>
      </c>
      <c r="N141" s="10">
        <v>2719.2649999999999</v>
      </c>
      <c r="O141" s="10">
        <v>3346.8359999999998</v>
      </c>
      <c r="P141" s="10">
        <f t="shared" si="67"/>
        <v>6066.1009999999997</v>
      </c>
      <c r="Q141" s="10">
        <v>244.80600000000001</v>
      </c>
      <c r="R141" s="10">
        <v>3228.8789999999999</v>
      </c>
      <c r="S141" s="10">
        <v>363.94799999999998</v>
      </c>
      <c r="T141" s="10">
        <v>330.99</v>
      </c>
      <c r="U141" s="10">
        <v>173.30199999999999</v>
      </c>
      <c r="V141" s="10">
        <v>1077.9280000000001</v>
      </c>
      <c r="W141" s="10">
        <v>2576.3470000000002</v>
      </c>
      <c r="X141" s="10">
        <f t="shared" si="68"/>
        <v>7996.1999999999989</v>
      </c>
      <c r="Y141" s="10">
        <v>2354.4319999999998</v>
      </c>
      <c r="Z141" s="10">
        <v>160.929</v>
      </c>
      <c r="AA141" s="10">
        <v>420.58699999999999</v>
      </c>
      <c r="AB141" s="126">
        <v>107523.8366</v>
      </c>
      <c r="AC141" s="12"/>
      <c r="AD141" s="177"/>
      <c r="AE141" s="177"/>
      <c r="AF141" s="177"/>
      <c r="AG141" s="177"/>
      <c r="AH141" s="177"/>
      <c r="AI141" s="177"/>
      <c r="AJ141" s="177"/>
      <c r="AK141" s="177"/>
      <c r="AL141" s="177"/>
      <c r="AM141" s="177"/>
      <c r="AN141" s="177"/>
      <c r="AO141" s="177"/>
      <c r="AP141" s="177"/>
      <c r="AQ141" s="177"/>
      <c r="AR141" s="177"/>
      <c r="AS141" s="177"/>
      <c r="AT141" s="177"/>
      <c r="AU141" s="177"/>
      <c r="AV141" s="177"/>
      <c r="AW141" s="177"/>
      <c r="AX141" s="177"/>
      <c r="AY141" s="177"/>
      <c r="AZ141" s="177"/>
      <c r="BA141" s="177"/>
      <c r="BB141" s="177"/>
      <c r="BC141" s="177"/>
      <c r="BD141" s="177"/>
      <c r="BE141" s="177"/>
      <c r="BF141" s="177"/>
      <c r="BG141" s="177"/>
      <c r="BH141" s="177"/>
      <c r="BI141" s="177"/>
      <c r="BJ141" s="177"/>
      <c r="BK141" s="177"/>
      <c r="BL141" s="177"/>
      <c r="BM141" s="177"/>
      <c r="BN141" s="177"/>
      <c r="BO141" s="177"/>
      <c r="BP141" s="177"/>
      <c r="BQ141" s="177"/>
      <c r="BR141" s="177"/>
      <c r="BS141" s="177"/>
      <c r="BT141" s="177"/>
      <c r="BU141" s="177"/>
      <c r="BV141" s="177"/>
      <c r="BW141" s="177"/>
      <c r="BX141" s="177"/>
      <c r="BY141" s="177"/>
      <c r="BZ141" s="177"/>
      <c r="CA141" s="177"/>
      <c r="CB141" s="177"/>
      <c r="CC141" s="177"/>
      <c r="CD141" s="177"/>
      <c r="CE141" s="177"/>
      <c r="CF141" s="177"/>
      <c r="CG141" s="177"/>
      <c r="CH141" s="177"/>
      <c r="CI141" s="177"/>
      <c r="CJ141" s="177"/>
      <c r="CK141" s="177"/>
      <c r="CL141" s="177"/>
      <c r="CM141" s="177"/>
      <c r="CN141" s="177"/>
      <c r="CO141" s="177"/>
      <c r="CP141" s="177"/>
      <c r="CQ141" s="177"/>
      <c r="CR141" s="177"/>
      <c r="CS141" s="177"/>
      <c r="CT141" s="177"/>
      <c r="CU141" s="177"/>
      <c r="CV141" s="177"/>
      <c r="CW141" s="177"/>
      <c r="CX141" s="177"/>
      <c r="CY141" s="177"/>
      <c r="CZ141" s="177"/>
      <c r="DA141" s="177"/>
      <c r="DB141" s="177"/>
      <c r="DC141" s="177"/>
      <c r="DD141" s="177"/>
      <c r="DE141" s="177"/>
      <c r="DF141" s="177"/>
      <c r="DG141" s="177"/>
      <c r="DH141" s="177"/>
      <c r="DI141" s="177"/>
      <c r="DJ141" s="177"/>
      <c r="DK141" s="177"/>
      <c r="DL141" s="177"/>
      <c r="DM141" s="177"/>
      <c r="DN141" s="177"/>
      <c r="DO141" s="177"/>
      <c r="DP141" s="177"/>
      <c r="DQ141" s="177"/>
      <c r="DR141" s="177"/>
      <c r="DS141" s="177"/>
      <c r="DT141" s="177"/>
      <c r="DU141" s="177"/>
      <c r="DV141" s="177"/>
      <c r="DW141" s="177"/>
      <c r="DX141" s="177"/>
      <c r="DY141" s="177"/>
      <c r="DZ141" s="177"/>
      <c r="EA141" s="177"/>
      <c r="EB141" s="177"/>
      <c r="EC141" s="177"/>
      <c r="ED141" s="177"/>
      <c r="EE141" s="177"/>
      <c r="EF141" s="177"/>
      <c r="EG141" s="177"/>
      <c r="EH141" s="177"/>
      <c r="EI141" s="177"/>
      <c r="EJ141" s="177"/>
      <c r="EK141" s="177"/>
      <c r="EL141" s="177"/>
      <c r="EM141" s="177"/>
      <c r="EN141" s="177"/>
      <c r="EO141" s="177"/>
      <c r="EP141" s="177"/>
      <c r="EQ141" s="177"/>
      <c r="ER141" s="177"/>
      <c r="ES141" s="177"/>
      <c r="ET141" s="177"/>
      <c r="EU141" s="177"/>
      <c r="EV141" s="177"/>
      <c r="EW141" s="177"/>
      <c r="EX141" s="177"/>
      <c r="EY141" s="177"/>
      <c r="EZ141" s="177"/>
      <c r="FA141" s="177"/>
      <c r="FB141" s="177"/>
      <c r="FC141" s="177"/>
      <c r="FD141" s="177"/>
      <c r="FE141" s="177"/>
      <c r="FF141" s="177"/>
      <c r="FG141" s="177"/>
      <c r="FH141" s="177"/>
      <c r="FI141" s="177"/>
      <c r="FJ141" s="177"/>
      <c r="FK141" s="177"/>
      <c r="FL141" s="177"/>
      <c r="FM141" s="177"/>
      <c r="FN141" s="177"/>
      <c r="FO141" s="177"/>
      <c r="FP141" s="177"/>
      <c r="FQ141" s="177"/>
      <c r="FR141" s="177"/>
      <c r="FS141" s="177"/>
      <c r="FT141" s="177"/>
      <c r="FU141" s="177"/>
      <c r="FV141" s="177"/>
      <c r="FW141" s="177"/>
      <c r="FX141" s="177"/>
      <c r="FY141" s="177"/>
      <c r="FZ141" s="177"/>
      <c r="GA141" s="177"/>
      <c r="GB141" s="177"/>
      <c r="GC141" s="177"/>
      <c r="GD141" s="177"/>
      <c r="GE141" s="177"/>
      <c r="GF141" s="177"/>
      <c r="GG141" s="177"/>
      <c r="GH141" s="177"/>
      <c r="GI141" s="177"/>
      <c r="GJ141" s="177"/>
      <c r="GK141" s="177"/>
      <c r="GL141" s="177"/>
      <c r="GM141" s="177"/>
      <c r="GN141" s="177"/>
      <c r="GO141" s="177"/>
      <c r="GP141" s="177"/>
      <c r="GQ141" s="177"/>
      <c r="GR141" s="177"/>
      <c r="GS141" s="177"/>
      <c r="GT141" s="177"/>
      <c r="GU141" s="177"/>
      <c r="GV141" s="177"/>
      <c r="GW141" s="177"/>
      <c r="GX141" s="177"/>
      <c r="GY141" s="177"/>
      <c r="GZ141" s="177"/>
      <c r="HA141" s="177"/>
      <c r="HB141" s="177"/>
      <c r="HC141" s="177"/>
      <c r="HD141" s="177"/>
      <c r="HE141" s="177"/>
      <c r="HF141" s="177"/>
      <c r="HG141" s="177"/>
      <c r="HH141" s="177"/>
      <c r="HI141" s="177"/>
      <c r="HJ141" s="177"/>
      <c r="HK141" s="177"/>
      <c r="HL141" s="177"/>
      <c r="HM141" s="177"/>
      <c r="HN141" s="177"/>
      <c r="HO141" s="177"/>
      <c r="HP141" s="177"/>
      <c r="HQ141" s="177"/>
      <c r="HR141" s="177"/>
      <c r="HS141" s="177"/>
      <c r="HT141" s="177"/>
      <c r="HU141" s="177"/>
      <c r="HV141" s="177"/>
      <c r="HW141" s="177"/>
      <c r="HX141" s="177"/>
      <c r="HY141" s="177"/>
      <c r="HZ141" s="177"/>
      <c r="IA141" s="177"/>
      <c r="IB141" s="177"/>
      <c r="IC141" s="177"/>
      <c r="ID141" s="177"/>
      <c r="IE141" s="177"/>
      <c r="IF141" s="177"/>
      <c r="IG141" s="177"/>
      <c r="IH141" s="177"/>
      <c r="II141" s="177"/>
      <c r="IJ141" s="177"/>
      <c r="IK141" s="177"/>
      <c r="IL141" s="177"/>
      <c r="IM141" s="177"/>
      <c r="IN141" s="177"/>
      <c r="IO141" s="177"/>
      <c r="IP141" s="177"/>
      <c r="IQ141" s="177"/>
      <c r="IR141" s="177"/>
      <c r="IS141" s="177"/>
      <c r="IT141" s="177"/>
      <c r="IU141" s="177"/>
      <c r="IV141" s="177"/>
      <c r="IW141" s="177"/>
      <c r="IX141" s="177"/>
      <c r="IY141" s="177"/>
      <c r="IZ141" s="177"/>
      <c r="JA141" s="177"/>
      <c r="JB141" s="177"/>
      <c r="JC141" s="177"/>
      <c r="JD141" s="177"/>
      <c r="JE141" s="177"/>
      <c r="JF141" s="177"/>
      <c r="JG141" s="177"/>
      <c r="JH141" s="177"/>
      <c r="JI141" s="177"/>
      <c r="JJ141" s="177"/>
      <c r="JK141" s="177"/>
      <c r="JL141" s="177"/>
      <c r="JM141" s="177"/>
      <c r="JN141" s="177"/>
      <c r="JO141" s="177"/>
      <c r="JP141" s="177"/>
      <c r="JQ141" s="177"/>
      <c r="JR141" s="177"/>
      <c r="JS141" s="177"/>
      <c r="JT141" s="177"/>
      <c r="JU141" s="177"/>
      <c r="JV141" s="177"/>
      <c r="JW141" s="177"/>
      <c r="JX141" s="177"/>
      <c r="JY141" s="177"/>
      <c r="JZ141" s="177"/>
      <c r="KA141" s="177"/>
      <c r="KB141" s="177"/>
      <c r="KC141" s="177"/>
      <c r="KD141" s="177"/>
      <c r="KE141" s="177"/>
      <c r="KF141" s="177"/>
      <c r="KG141" s="177"/>
      <c r="KH141" s="177"/>
      <c r="KI141" s="177"/>
      <c r="KJ141" s="177"/>
      <c r="KK141" s="177"/>
      <c r="KL141" s="177"/>
    </row>
    <row r="142" spans="1:298" s="8" customFormat="1" x14ac:dyDescent="0.2">
      <c r="A142" s="7">
        <v>40756</v>
      </c>
      <c r="B142" s="10">
        <v>30714.882000000001</v>
      </c>
      <c r="C142" s="10">
        <v>1003.366</v>
      </c>
      <c r="D142" s="10">
        <v>5245.1819999999998</v>
      </c>
      <c r="E142" s="10">
        <v>98.671000000000006</v>
      </c>
      <c r="F142" s="10">
        <f>SUM(B142:E142)</f>
        <v>37062.101000000002</v>
      </c>
      <c r="G142" s="10">
        <v>3776.1840000000002</v>
      </c>
      <c r="H142" s="10">
        <v>1701.6769999999999</v>
      </c>
      <c r="I142" s="10">
        <v>633.49699999999996</v>
      </c>
      <c r="J142" s="10">
        <v>2353.2310000000002</v>
      </c>
      <c r="K142" s="10">
        <v>1307.588</v>
      </c>
      <c r="L142" s="10">
        <v>1191.2809999999999</v>
      </c>
      <c r="M142" s="10">
        <f t="shared" si="66"/>
        <v>10963.457999999999</v>
      </c>
      <c r="N142" s="10">
        <v>3057.2310000000002</v>
      </c>
      <c r="O142" s="10">
        <v>3424.9490000000001</v>
      </c>
      <c r="P142" s="10">
        <f t="shared" si="67"/>
        <v>6482.18</v>
      </c>
      <c r="Q142" s="10">
        <v>253.46899999999999</v>
      </c>
      <c r="R142" s="10">
        <v>3374.4810000000002</v>
      </c>
      <c r="S142" s="10">
        <v>368.75400000000002</v>
      </c>
      <c r="T142" s="10">
        <v>280.952</v>
      </c>
      <c r="U142" s="10">
        <v>193.334</v>
      </c>
      <c r="V142" s="10">
        <v>1147.6300000000001</v>
      </c>
      <c r="W142" s="10">
        <v>2692.9470000000001</v>
      </c>
      <c r="X142" s="10">
        <f t="shared" si="68"/>
        <v>8311.5669999999991</v>
      </c>
      <c r="Y142" s="10">
        <v>2636.54</v>
      </c>
      <c r="Z142" s="10">
        <v>119.67</v>
      </c>
      <c r="AA142" s="10">
        <v>466.29599999999999</v>
      </c>
      <c r="AB142" s="126">
        <v>113399.2298</v>
      </c>
      <c r="AC142" s="12"/>
      <c r="AD142" s="177"/>
      <c r="AE142" s="177"/>
      <c r="AF142" s="177"/>
      <c r="AG142" s="177"/>
      <c r="AH142" s="177"/>
      <c r="AI142" s="177"/>
      <c r="AJ142" s="177"/>
      <c r="AK142" s="177"/>
      <c r="AL142" s="177"/>
      <c r="AM142" s="177"/>
      <c r="AN142" s="177"/>
      <c r="AO142" s="177"/>
      <c r="AP142" s="177"/>
      <c r="AQ142" s="177"/>
      <c r="AR142" s="177"/>
      <c r="AS142" s="177"/>
      <c r="AT142" s="177"/>
      <c r="AU142" s="177"/>
      <c r="AV142" s="177"/>
      <c r="AW142" s="177"/>
      <c r="AX142" s="177"/>
      <c r="AY142" s="177"/>
      <c r="AZ142" s="177"/>
      <c r="BA142" s="177"/>
      <c r="BB142" s="177"/>
      <c r="BC142" s="177"/>
      <c r="BD142" s="177"/>
      <c r="BE142" s="177"/>
      <c r="BF142" s="177"/>
      <c r="BG142" s="177"/>
      <c r="BH142" s="177"/>
      <c r="BI142" s="177"/>
      <c r="BJ142" s="177"/>
      <c r="BK142" s="177"/>
      <c r="BL142" s="177"/>
      <c r="BM142" s="177"/>
      <c r="BN142" s="177"/>
      <c r="BO142" s="177"/>
      <c r="BP142" s="177"/>
      <c r="BQ142" s="177"/>
      <c r="BR142" s="177"/>
      <c r="BS142" s="177"/>
      <c r="BT142" s="177"/>
      <c r="BU142" s="177"/>
      <c r="BV142" s="177"/>
      <c r="BW142" s="177"/>
      <c r="BX142" s="177"/>
      <c r="BY142" s="177"/>
      <c r="BZ142" s="177"/>
      <c r="CA142" s="177"/>
      <c r="CB142" s="177"/>
      <c r="CC142" s="177"/>
      <c r="CD142" s="177"/>
      <c r="CE142" s="177"/>
      <c r="CF142" s="177"/>
      <c r="CG142" s="177"/>
      <c r="CH142" s="177"/>
      <c r="CI142" s="177"/>
      <c r="CJ142" s="177"/>
      <c r="CK142" s="177"/>
      <c r="CL142" s="177"/>
      <c r="CM142" s="177"/>
      <c r="CN142" s="177"/>
      <c r="CO142" s="177"/>
      <c r="CP142" s="177"/>
      <c r="CQ142" s="177"/>
      <c r="CR142" s="177"/>
      <c r="CS142" s="177"/>
      <c r="CT142" s="177"/>
      <c r="CU142" s="177"/>
      <c r="CV142" s="177"/>
      <c r="CW142" s="177"/>
      <c r="CX142" s="177"/>
      <c r="CY142" s="177"/>
      <c r="CZ142" s="177"/>
      <c r="DA142" s="177"/>
      <c r="DB142" s="177"/>
      <c r="DC142" s="177"/>
      <c r="DD142" s="177"/>
      <c r="DE142" s="177"/>
      <c r="DF142" s="177"/>
      <c r="DG142" s="177"/>
      <c r="DH142" s="177"/>
      <c r="DI142" s="177"/>
      <c r="DJ142" s="177"/>
      <c r="DK142" s="177"/>
      <c r="DL142" s="177"/>
      <c r="DM142" s="177"/>
      <c r="DN142" s="177"/>
      <c r="DO142" s="177"/>
      <c r="DP142" s="177"/>
      <c r="DQ142" s="177"/>
      <c r="DR142" s="177"/>
      <c r="DS142" s="177"/>
      <c r="DT142" s="177"/>
      <c r="DU142" s="177"/>
      <c r="DV142" s="177"/>
      <c r="DW142" s="177"/>
      <c r="DX142" s="177"/>
      <c r="DY142" s="177"/>
      <c r="DZ142" s="177"/>
      <c r="EA142" s="177"/>
      <c r="EB142" s="177"/>
      <c r="EC142" s="177"/>
      <c r="ED142" s="177"/>
      <c r="EE142" s="177"/>
      <c r="EF142" s="177"/>
      <c r="EG142" s="177"/>
      <c r="EH142" s="177"/>
      <c r="EI142" s="177"/>
      <c r="EJ142" s="177"/>
      <c r="EK142" s="177"/>
      <c r="EL142" s="177"/>
      <c r="EM142" s="177"/>
      <c r="EN142" s="177"/>
      <c r="EO142" s="177"/>
      <c r="EP142" s="177"/>
      <c r="EQ142" s="177"/>
      <c r="ER142" s="177"/>
      <c r="ES142" s="177"/>
      <c r="ET142" s="177"/>
      <c r="EU142" s="177"/>
      <c r="EV142" s="177"/>
      <c r="EW142" s="177"/>
      <c r="EX142" s="177"/>
      <c r="EY142" s="177"/>
      <c r="EZ142" s="177"/>
      <c r="FA142" s="177"/>
      <c r="FB142" s="177"/>
      <c r="FC142" s="177"/>
      <c r="FD142" s="177"/>
      <c r="FE142" s="177"/>
      <c r="FF142" s="177"/>
      <c r="FG142" s="177"/>
      <c r="FH142" s="177"/>
      <c r="FI142" s="177"/>
      <c r="FJ142" s="177"/>
      <c r="FK142" s="177"/>
      <c r="FL142" s="177"/>
      <c r="FM142" s="177"/>
      <c r="FN142" s="177"/>
      <c r="FO142" s="177"/>
      <c r="FP142" s="177"/>
      <c r="FQ142" s="177"/>
      <c r="FR142" s="177"/>
      <c r="FS142" s="177"/>
      <c r="FT142" s="177"/>
      <c r="FU142" s="177"/>
      <c r="FV142" s="177"/>
      <c r="FW142" s="177"/>
      <c r="FX142" s="177"/>
      <c r="FY142" s="177"/>
      <c r="FZ142" s="177"/>
      <c r="GA142" s="177"/>
      <c r="GB142" s="177"/>
      <c r="GC142" s="177"/>
      <c r="GD142" s="177"/>
      <c r="GE142" s="177"/>
      <c r="GF142" s="177"/>
      <c r="GG142" s="177"/>
      <c r="GH142" s="177"/>
      <c r="GI142" s="177"/>
      <c r="GJ142" s="177"/>
      <c r="GK142" s="177"/>
      <c r="GL142" s="177"/>
      <c r="GM142" s="177"/>
      <c r="GN142" s="177"/>
      <c r="GO142" s="177"/>
      <c r="GP142" s="177"/>
      <c r="GQ142" s="177"/>
      <c r="GR142" s="177"/>
      <c r="GS142" s="177"/>
      <c r="GT142" s="177"/>
      <c r="GU142" s="177"/>
      <c r="GV142" s="177"/>
      <c r="GW142" s="177"/>
      <c r="GX142" s="177"/>
      <c r="GY142" s="177"/>
      <c r="GZ142" s="177"/>
      <c r="HA142" s="177"/>
      <c r="HB142" s="177"/>
      <c r="HC142" s="177"/>
      <c r="HD142" s="177"/>
      <c r="HE142" s="177"/>
      <c r="HF142" s="177"/>
      <c r="HG142" s="177"/>
      <c r="HH142" s="177"/>
      <c r="HI142" s="177"/>
      <c r="HJ142" s="177"/>
      <c r="HK142" s="177"/>
      <c r="HL142" s="177"/>
      <c r="HM142" s="177"/>
      <c r="HN142" s="177"/>
      <c r="HO142" s="177"/>
      <c r="HP142" s="177"/>
      <c r="HQ142" s="177"/>
      <c r="HR142" s="177"/>
      <c r="HS142" s="177"/>
      <c r="HT142" s="177"/>
      <c r="HU142" s="177"/>
      <c r="HV142" s="177"/>
      <c r="HW142" s="177"/>
      <c r="HX142" s="177"/>
      <c r="HY142" s="177"/>
      <c r="HZ142" s="177"/>
      <c r="IA142" s="177"/>
      <c r="IB142" s="177"/>
      <c r="IC142" s="177"/>
      <c r="ID142" s="177"/>
      <c r="IE142" s="177"/>
      <c r="IF142" s="177"/>
      <c r="IG142" s="177"/>
      <c r="IH142" s="177"/>
      <c r="II142" s="177"/>
      <c r="IJ142" s="177"/>
      <c r="IK142" s="177"/>
      <c r="IL142" s="177"/>
      <c r="IM142" s="177"/>
      <c r="IN142" s="177"/>
      <c r="IO142" s="177"/>
      <c r="IP142" s="177"/>
      <c r="IQ142" s="177"/>
      <c r="IR142" s="177"/>
      <c r="IS142" s="177"/>
      <c r="IT142" s="177"/>
      <c r="IU142" s="177"/>
      <c r="IV142" s="177"/>
      <c r="IW142" s="177"/>
      <c r="IX142" s="177"/>
      <c r="IY142" s="177"/>
      <c r="IZ142" s="177"/>
      <c r="JA142" s="177"/>
      <c r="JB142" s="177"/>
      <c r="JC142" s="177"/>
      <c r="JD142" s="177"/>
      <c r="JE142" s="177"/>
      <c r="JF142" s="177"/>
      <c r="JG142" s="177"/>
      <c r="JH142" s="177"/>
      <c r="JI142" s="177"/>
      <c r="JJ142" s="177"/>
      <c r="JK142" s="177"/>
      <c r="JL142" s="177"/>
      <c r="JM142" s="177"/>
      <c r="JN142" s="177"/>
      <c r="JO142" s="177"/>
      <c r="JP142" s="177"/>
      <c r="JQ142" s="177"/>
      <c r="JR142" s="177"/>
      <c r="JS142" s="177"/>
      <c r="JT142" s="177"/>
      <c r="JU142" s="177"/>
      <c r="JV142" s="177"/>
      <c r="JW142" s="177"/>
      <c r="JX142" s="177"/>
      <c r="JY142" s="177"/>
      <c r="JZ142" s="177"/>
      <c r="KA142" s="177"/>
      <c r="KB142" s="177"/>
      <c r="KC142" s="177"/>
      <c r="KD142" s="177"/>
      <c r="KE142" s="177"/>
      <c r="KF142" s="177"/>
      <c r="KG142" s="177"/>
      <c r="KH142" s="177"/>
      <c r="KI142" s="177"/>
      <c r="KJ142" s="177"/>
      <c r="KK142" s="177"/>
      <c r="KL142" s="177"/>
    </row>
    <row r="143" spans="1:298" s="8" customFormat="1" x14ac:dyDescent="0.2">
      <c r="A143" s="7">
        <v>40787</v>
      </c>
      <c r="B143" s="10">
        <v>29509.935000000001</v>
      </c>
      <c r="C143" s="10">
        <v>1013.938</v>
      </c>
      <c r="D143" s="10">
        <v>4695.4139999999998</v>
      </c>
      <c r="E143" s="10">
        <v>97.025000000000006</v>
      </c>
      <c r="F143" s="10">
        <f>SUM(B143:E143)</f>
        <v>35316.311999999998</v>
      </c>
      <c r="G143" s="10">
        <v>3418.6</v>
      </c>
      <c r="H143" s="10">
        <v>1605.751</v>
      </c>
      <c r="I143" s="10">
        <v>544.83500000000004</v>
      </c>
      <c r="J143" s="10">
        <v>1864.585</v>
      </c>
      <c r="K143" s="10">
        <v>966.35199999999998</v>
      </c>
      <c r="L143" s="10">
        <v>1026.203</v>
      </c>
      <c r="M143" s="10">
        <f t="shared" si="66"/>
        <v>9426.3259999999991</v>
      </c>
      <c r="N143" s="10">
        <v>2939.7359999999999</v>
      </c>
      <c r="O143" s="10">
        <v>3081.5909999999999</v>
      </c>
      <c r="P143" s="10">
        <f t="shared" si="67"/>
        <v>6021.3269999999993</v>
      </c>
      <c r="Q143" s="10">
        <v>216.011</v>
      </c>
      <c r="R143" s="10">
        <v>3346.433</v>
      </c>
      <c r="S143" s="10">
        <v>348.66699999999997</v>
      </c>
      <c r="T143" s="10">
        <v>328.14800000000002</v>
      </c>
      <c r="U143" s="10">
        <v>185.97</v>
      </c>
      <c r="V143" s="10">
        <v>963.53300000000002</v>
      </c>
      <c r="W143" s="10">
        <v>2686.51</v>
      </c>
      <c r="X143" s="10">
        <f t="shared" si="68"/>
        <v>8075.2720000000008</v>
      </c>
      <c r="Y143" s="10">
        <v>2332.8989999999999</v>
      </c>
      <c r="Z143" s="10">
        <v>94.534000000000006</v>
      </c>
      <c r="AA143" s="10">
        <v>456.13400000000001</v>
      </c>
      <c r="AB143" s="126">
        <v>105732.9912</v>
      </c>
      <c r="AC143" s="12"/>
      <c r="AD143" s="177"/>
      <c r="AE143" s="177"/>
      <c r="AF143" s="177"/>
      <c r="AG143" s="177"/>
      <c r="AH143" s="177"/>
      <c r="AI143" s="177"/>
      <c r="AJ143" s="177"/>
      <c r="AK143" s="177"/>
      <c r="AL143" s="177"/>
      <c r="AM143" s="177"/>
      <c r="AN143" s="177"/>
      <c r="AO143" s="177"/>
      <c r="AP143" s="177"/>
      <c r="AQ143" s="177"/>
      <c r="AR143" s="177"/>
      <c r="AS143" s="177"/>
      <c r="AT143" s="177"/>
      <c r="AU143" s="177"/>
      <c r="AV143" s="177"/>
      <c r="AW143" s="177"/>
      <c r="AX143" s="177"/>
      <c r="AY143" s="177"/>
      <c r="AZ143" s="177"/>
      <c r="BA143" s="177"/>
      <c r="BB143" s="177"/>
      <c r="BC143" s="177"/>
      <c r="BD143" s="177"/>
      <c r="BE143" s="177"/>
      <c r="BF143" s="177"/>
      <c r="BG143" s="177"/>
      <c r="BH143" s="177"/>
      <c r="BI143" s="177"/>
      <c r="BJ143" s="177"/>
      <c r="BK143" s="177"/>
      <c r="BL143" s="177"/>
      <c r="BM143" s="177"/>
      <c r="BN143" s="177"/>
      <c r="BO143" s="177"/>
      <c r="BP143" s="177"/>
      <c r="BQ143" s="177"/>
      <c r="BR143" s="177"/>
      <c r="BS143" s="177"/>
      <c r="BT143" s="177"/>
      <c r="BU143" s="177"/>
      <c r="BV143" s="177"/>
      <c r="BW143" s="177"/>
      <c r="BX143" s="177"/>
      <c r="BY143" s="177"/>
      <c r="BZ143" s="177"/>
      <c r="CA143" s="177"/>
      <c r="CB143" s="177"/>
      <c r="CC143" s="177"/>
      <c r="CD143" s="177"/>
      <c r="CE143" s="177"/>
      <c r="CF143" s="177"/>
      <c r="CG143" s="177"/>
      <c r="CH143" s="177"/>
      <c r="CI143" s="177"/>
      <c r="CJ143" s="177"/>
      <c r="CK143" s="177"/>
      <c r="CL143" s="177"/>
      <c r="CM143" s="177"/>
      <c r="CN143" s="177"/>
      <c r="CO143" s="177"/>
      <c r="CP143" s="177"/>
      <c r="CQ143" s="177"/>
      <c r="CR143" s="177"/>
      <c r="CS143" s="177"/>
      <c r="CT143" s="177"/>
      <c r="CU143" s="177"/>
      <c r="CV143" s="177"/>
      <c r="CW143" s="177"/>
      <c r="CX143" s="177"/>
      <c r="CY143" s="177"/>
      <c r="CZ143" s="177"/>
      <c r="DA143" s="177"/>
      <c r="DB143" s="177"/>
      <c r="DC143" s="177"/>
      <c r="DD143" s="177"/>
      <c r="DE143" s="177"/>
      <c r="DF143" s="177"/>
      <c r="DG143" s="177"/>
      <c r="DH143" s="177"/>
      <c r="DI143" s="177"/>
      <c r="DJ143" s="177"/>
      <c r="DK143" s="177"/>
      <c r="DL143" s="177"/>
      <c r="DM143" s="177"/>
      <c r="DN143" s="177"/>
      <c r="DO143" s="177"/>
      <c r="DP143" s="177"/>
      <c r="DQ143" s="177"/>
      <c r="DR143" s="177"/>
      <c r="DS143" s="177"/>
      <c r="DT143" s="177"/>
      <c r="DU143" s="177"/>
      <c r="DV143" s="177"/>
      <c r="DW143" s="177"/>
      <c r="DX143" s="177"/>
      <c r="DY143" s="177"/>
      <c r="DZ143" s="177"/>
      <c r="EA143" s="177"/>
      <c r="EB143" s="177"/>
      <c r="EC143" s="177"/>
      <c r="ED143" s="177"/>
      <c r="EE143" s="177"/>
      <c r="EF143" s="177"/>
      <c r="EG143" s="177"/>
      <c r="EH143" s="177"/>
      <c r="EI143" s="177"/>
      <c r="EJ143" s="177"/>
      <c r="EK143" s="177"/>
      <c r="EL143" s="177"/>
      <c r="EM143" s="177"/>
      <c r="EN143" s="177"/>
      <c r="EO143" s="177"/>
      <c r="EP143" s="177"/>
      <c r="EQ143" s="177"/>
      <c r="ER143" s="177"/>
      <c r="ES143" s="177"/>
      <c r="ET143" s="177"/>
      <c r="EU143" s="177"/>
      <c r="EV143" s="177"/>
      <c r="EW143" s="177"/>
      <c r="EX143" s="177"/>
      <c r="EY143" s="177"/>
      <c r="EZ143" s="177"/>
      <c r="FA143" s="177"/>
      <c r="FB143" s="177"/>
      <c r="FC143" s="177"/>
      <c r="FD143" s="177"/>
      <c r="FE143" s="177"/>
      <c r="FF143" s="177"/>
      <c r="FG143" s="177"/>
      <c r="FH143" s="177"/>
      <c r="FI143" s="177"/>
      <c r="FJ143" s="177"/>
      <c r="FK143" s="177"/>
      <c r="FL143" s="177"/>
      <c r="FM143" s="177"/>
      <c r="FN143" s="177"/>
      <c r="FO143" s="177"/>
      <c r="FP143" s="177"/>
      <c r="FQ143" s="177"/>
      <c r="FR143" s="177"/>
      <c r="FS143" s="177"/>
      <c r="FT143" s="177"/>
      <c r="FU143" s="177"/>
      <c r="FV143" s="177"/>
      <c r="FW143" s="177"/>
      <c r="FX143" s="177"/>
      <c r="FY143" s="177"/>
      <c r="FZ143" s="177"/>
      <c r="GA143" s="177"/>
      <c r="GB143" s="177"/>
      <c r="GC143" s="177"/>
      <c r="GD143" s="177"/>
      <c r="GE143" s="177"/>
      <c r="GF143" s="177"/>
      <c r="GG143" s="177"/>
      <c r="GH143" s="177"/>
      <c r="GI143" s="177"/>
      <c r="GJ143" s="177"/>
      <c r="GK143" s="177"/>
      <c r="GL143" s="177"/>
      <c r="GM143" s="177"/>
      <c r="GN143" s="177"/>
      <c r="GO143" s="177"/>
      <c r="GP143" s="177"/>
      <c r="GQ143" s="177"/>
      <c r="GR143" s="177"/>
      <c r="GS143" s="177"/>
      <c r="GT143" s="177"/>
      <c r="GU143" s="177"/>
      <c r="GV143" s="177"/>
      <c r="GW143" s="177"/>
      <c r="GX143" s="177"/>
      <c r="GY143" s="177"/>
      <c r="GZ143" s="177"/>
      <c r="HA143" s="177"/>
      <c r="HB143" s="177"/>
      <c r="HC143" s="177"/>
      <c r="HD143" s="177"/>
      <c r="HE143" s="177"/>
      <c r="HF143" s="177"/>
      <c r="HG143" s="177"/>
      <c r="HH143" s="177"/>
      <c r="HI143" s="177"/>
      <c r="HJ143" s="177"/>
      <c r="HK143" s="177"/>
      <c r="HL143" s="177"/>
      <c r="HM143" s="177"/>
      <c r="HN143" s="177"/>
      <c r="HO143" s="177"/>
      <c r="HP143" s="177"/>
      <c r="HQ143" s="177"/>
      <c r="HR143" s="177"/>
      <c r="HS143" s="177"/>
      <c r="HT143" s="177"/>
      <c r="HU143" s="177"/>
      <c r="HV143" s="177"/>
      <c r="HW143" s="177"/>
      <c r="HX143" s="177"/>
      <c r="HY143" s="177"/>
      <c r="HZ143" s="177"/>
      <c r="IA143" s="177"/>
      <c r="IB143" s="177"/>
      <c r="IC143" s="177"/>
      <c r="ID143" s="177"/>
      <c r="IE143" s="177"/>
      <c r="IF143" s="177"/>
      <c r="IG143" s="177"/>
      <c r="IH143" s="177"/>
      <c r="II143" s="177"/>
      <c r="IJ143" s="177"/>
      <c r="IK143" s="177"/>
      <c r="IL143" s="177"/>
      <c r="IM143" s="177"/>
      <c r="IN143" s="177"/>
      <c r="IO143" s="177"/>
      <c r="IP143" s="177"/>
      <c r="IQ143" s="177"/>
      <c r="IR143" s="177"/>
      <c r="IS143" s="177"/>
      <c r="IT143" s="177"/>
      <c r="IU143" s="177"/>
      <c r="IV143" s="177"/>
      <c r="IW143" s="177"/>
      <c r="IX143" s="177"/>
      <c r="IY143" s="177"/>
      <c r="IZ143" s="177"/>
      <c r="JA143" s="177"/>
      <c r="JB143" s="177"/>
      <c r="JC143" s="177"/>
      <c r="JD143" s="177"/>
      <c r="JE143" s="177"/>
      <c r="JF143" s="177"/>
      <c r="JG143" s="177"/>
      <c r="JH143" s="177"/>
      <c r="JI143" s="177"/>
      <c r="JJ143" s="177"/>
      <c r="JK143" s="177"/>
      <c r="JL143" s="177"/>
      <c r="JM143" s="177"/>
      <c r="JN143" s="177"/>
      <c r="JO143" s="177"/>
      <c r="JP143" s="177"/>
      <c r="JQ143" s="177"/>
      <c r="JR143" s="177"/>
      <c r="JS143" s="177"/>
      <c r="JT143" s="177"/>
      <c r="JU143" s="177"/>
      <c r="JV143" s="177"/>
      <c r="JW143" s="177"/>
      <c r="JX143" s="177"/>
      <c r="JY143" s="177"/>
      <c r="JZ143" s="177"/>
      <c r="KA143" s="177"/>
      <c r="KB143" s="177"/>
      <c r="KC143" s="177"/>
      <c r="KD143" s="177"/>
      <c r="KE143" s="177"/>
      <c r="KF143" s="177"/>
      <c r="KG143" s="177"/>
      <c r="KH143" s="177"/>
      <c r="KI143" s="177"/>
      <c r="KJ143" s="177"/>
      <c r="KK143" s="177"/>
      <c r="KL143" s="177"/>
    </row>
    <row r="144" spans="1:298" s="8" customFormat="1" x14ac:dyDescent="0.2">
      <c r="A144" s="7">
        <v>40817</v>
      </c>
      <c r="B144" s="10">
        <v>31007.483</v>
      </c>
      <c r="C144" s="10">
        <v>1103.2809999999999</v>
      </c>
      <c r="D144" s="10">
        <v>4621.4290000000001</v>
      </c>
      <c r="E144" s="10">
        <v>66.36</v>
      </c>
      <c r="F144" s="10">
        <f>SUM(B144:E144)</f>
        <v>36798.553</v>
      </c>
      <c r="G144" s="10">
        <v>3349.616</v>
      </c>
      <c r="H144" s="10">
        <v>1498.5989999999999</v>
      </c>
      <c r="I144" s="10">
        <v>538.89</v>
      </c>
      <c r="J144" s="10">
        <v>1961.1669999999999</v>
      </c>
      <c r="K144" s="10">
        <v>992.15200000000004</v>
      </c>
      <c r="L144" s="10">
        <v>921.34299999999996</v>
      </c>
      <c r="M144" s="10">
        <f t="shared" si="66"/>
        <v>9261.7670000000016</v>
      </c>
      <c r="N144" s="10">
        <v>3062.6030000000001</v>
      </c>
      <c r="O144" s="10">
        <v>3005.2330000000002</v>
      </c>
      <c r="P144" s="10">
        <f t="shared" si="67"/>
        <v>6067.8360000000002</v>
      </c>
      <c r="Q144" s="10">
        <v>223.67599999999999</v>
      </c>
      <c r="R144" s="10">
        <v>3229.7139999999999</v>
      </c>
      <c r="S144" s="10">
        <v>361.73099999999999</v>
      </c>
      <c r="T144" s="10">
        <v>306.76400000000001</v>
      </c>
      <c r="U144" s="10">
        <v>182.64099999999999</v>
      </c>
      <c r="V144" s="10">
        <v>1023.252</v>
      </c>
      <c r="W144" s="10">
        <v>2535.415</v>
      </c>
      <c r="X144" s="10">
        <f t="shared" si="68"/>
        <v>7863.1930000000002</v>
      </c>
      <c r="Y144" s="10">
        <v>2433.85</v>
      </c>
      <c r="Z144" s="10">
        <v>120.396</v>
      </c>
      <c r="AA144" s="10">
        <v>477.96600000000001</v>
      </c>
      <c r="AB144" s="126">
        <v>107429.48079999999</v>
      </c>
      <c r="AC144" s="12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  <c r="AO144" s="177"/>
      <c r="AP144" s="177"/>
      <c r="AQ144" s="177"/>
      <c r="AR144" s="177"/>
      <c r="AS144" s="177"/>
      <c r="AT144" s="177"/>
      <c r="AU144" s="177"/>
      <c r="AV144" s="177"/>
      <c r="AW144" s="177"/>
      <c r="AX144" s="177"/>
      <c r="AY144" s="177"/>
      <c r="AZ144" s="177"/>
      <c r="BA144" s="177"/>
      <c r="BB144" s="177"/>
      <c r="BC144" s="177"/>
      <c r="BD144" s="177"/>
      <c r="BE144" s="177"/>
      <c r="BF144" s="177"/>
      <c r="BG144" s="177"/>
      <c r="BH144" s="177"/>
      <c r="BI144" s="177"/>
      <c r="BJ144" s="177"/>
      <c r="BK144" s="177"/>
      <c r="BL144" s="177"/>
      <c r="BM144" s="177"/>
      <c r="BN144" s="177"/>
      <c r="BO144" s="177"/>
      <c r="BP144" s="177"/>
      <c r="BQ144" s="177"/>
      <c r="BR144" s="177"/>
      <c r="BS144" s="177"/>
      <c r="BT144" s="177"/>
      <c r="BU144" s="177"/>
      <c r="BV144" s="177"/>
      <c r="BW144" s="177"/>
      <c r="BX144" s="177"/>
      <c r="BY144" s="177"/>
      <c r="BZ144" s="177"/>
      <c r="CA144" s="177"/>
      <c r="CB144" s="177"/>
      <c r="CC144" s="177"/>
      <c r="CD144" s="177"/>
      <c r="CE144" s="177"/>
      <c r="CF144" s="177"/>
      <c r="CG144" s="177"/>
      <c r="CH144" s="177"/>
      <c r="CI144" s="177"/>
      <c r="CJ144" s="177"/>
      <c r="CK144" s="177"/>
      <c r="CL144" s="177"/>
      <c r="CM144" s="177"/>
      <c r="CN144" s="177"/>
      <c r="CO144" s="177"/>
      <c r="CP144" s="177"/>
      <c r="CQ144" s="177"/>
      <c r="CR144" s="177"/>
      <c r="CS144" s="177"/>
      <c r="CT144" s="177"/>
      <c r="CU144" s="177"/>
      <c r="CV144" s="177"/>
      <c r="CW144" s="177"/>
      <c r="CX144" s="177"/>
      <c r="CY144" s="177"/>
      <c r="CZ144" s="177"/>
      <c r="DA144" s="177"/>
      <c r="DB144" s="177"/>
      <c r="DC144" s="177"/>
      <c r="DD144" s="177"/>
      <c r="DE144" s="177"/>
      <c r="DF144" s="177"/>
      <c r="DG144" s="177"/>
      <c r="DH144" s="177"/>
      <c r="DI144" s="177"/>
      <c r="DJ144" s="177"/>
      <c r="DK144" s="177"/>
      <c r="DL144" s="177"/>
      <c r="DM144" s="177"/>
      <c r="DN144" s="177"/>
      <c r="DO144" s="177"/>
      <c r="DP144" s="177"/>
      <c r="DQ144" s="177"/>
      <c r="DR144" s="177"/>
      <c r="DS144" s="177"/>
      <c r="DT144" s="177"/>
      <c r="DU144" s="177"/>
      <c r="DV144" s="177"/>
      <c r="DW144" s="177"/>
      <c r="DX144" s="177"/>
      <c r="DY144" s="177"/>
      <c r="DZ144" s="177"/>
      <c r="EA144" s="177"/>
      <c r="EB144" s="177"/>
      <c r="EC144" s="177"/>
      <c r="ED144" s="177"/>
      <c r="EE144" s="177"/>
      <c r="EF144" s="177"/>
      <c r="EG144" s="177"/>
      <c r="EH144" s="177"/>
      <c r="EI144" s="177"/>
      <c r="EJ144" s="177"/>
      <c r="EK144" s="177"/>
      <c r="EL144" s="177"/>
      <c r="EM144" s="177"/>
      <c r="EN144" s="177"/>
      <c r="EO144" s="177"/>
      <c r="EP144" s="177"/>
      <c r="EQ144" s="177"/>
      <c r="ER144" s="177"/>
      <c r="ES144" s="177"/>
      <c r="ET144" s="177"/>
      <c r="EU144" s="177"/>
      <c r="EV144" s="177"/>
      <c r="EW144" s="177"/>
      <c r="EX144" s="177"/>
      <c r="EY144" s="177"/>
      <c r="EZ144" s="177"/>
      <c r="FA144" s="177"/>
      <c r="FB144" s="177"/>
      <c r="FC144" s="177"/>
      <c r="FD144" s="177"/>
      <c r="FE144" s="177"/>
      <c r="FF144" s="177"/>
      <c r="FG144" s="177"/>
      <c r="FH144" s="177"/>
      <c r="FI144" s="177"/>
      <c r="FJ144" s="177"/>
      <c r="FK144" s="177"/>
      <c r="FL144" s="177"/>
      <c r="FM144" s="177"/>
      <c r="FN144" s="177"/>
      <c r="FO144" s="177"/>
      <c r="FP144" s="177"/>
      <c r="FQ144" s="177"/>
      <c r="FR144" s="177"/>
      <c r="FS144" s="177"/>
      <c r="FT144" s="177"/>
      <c r="FU144" s="177"/>
      <c r="FV144" s="177"/>
      <c r="FW144" s="177"/>
      <c r="FX144" s="177"/>
      <c r="FY144" s="177"/>
      <c r="FZ144" s="177"/>
      <c r="GA144" s="177"/>
      <c r="GB144" s="177"/>
      <c r="GC144" s="177"/>
      <c r="GD144" s="177"/>
      <c r="GE144" s="177"/>
      <c r="GF144" s="177"/>
      <c r="GG144" s="177"/>
      <c r="GH144" s="177"/>
      <c r="GI144" s="177"/>
      <c r="GJ144" s="177"/>
      <c r="GK144" s="177"/>
      <c r="GL144" s="177"/>
      <c r="GM144" s="177"/>
      <c r="GN144" s="177"/>
      <c r="GO144" s="177"/>
      <c r="GP144" s="177"/>
      <c r="GQ144" s="177"/>
      <c r="GR144" s="177"/>
      <c r="GS144" s="177"/>
      <c r="GT144" s="177"/>
      <c r="GU144" s="177"/>
      <c r="GV144" s="177"/>
      <c r="GW144" s="177"/>
      <c r="GX144" s="177"/>
      <c r="GY144" s="177"/>
      <c r="GZ144" s="177"/>
      <c r="HA144" s="177"/>
      <c r="HB144" s="177"/>
      <c r="HC144" s="177"/>
      <c r="HD144" s="177"/>
      <c r="HE144" s="177"/>
      <c r="HF144" s="177"/>
      <c r="HG144" s="177"/>
      <c r="HH144" s="177"/>
      <c r="HI144" s="177"/>
      <c r="HJ144" s="177"/>
      <c r="HK144" s="177"/>
      <c r="HL144" s="177"/>
      <c r="HM144" s="177"/>
      <c r="HN144" s="177"/>
      <c r="HO144" s="177"/>
      <c r="HP144" s="177"/>
      <c r="HQ144" s="177"/>
      <c r="HR144" s="177"/>
      <c r="HS144" s="177"/>
      <c r="HT144" s="177"/>
      <c r="HU144" s="177"/>
      <c r="HV144" s="177"/>
      <c r="HW144" s="177"/>
      <c r="HX144" s="177"/>
      <c r="HY144" s="177"/>
      <c r="HZ144" s="177"/>
      <c r="IA144" s="177"/>
      <c r="IB144" s="177"/>
      <c r="IC144" s="177"/>
      <c r="ID144" s="177"/>
      <c r="IE144" s="177"/>
      <c r="IF144" s="177"/>
      <c r="IG144" s="177"/>
      <c r="IH144" s="177"/>
      <c r="II144" s="177"/>
      <c r="IJ144" s="177"/>
      <c r="IK144" s="177"/>
      <c r="IL144" s="177"/>
      <c r="IM144" s="177"/>
      <c r="IN144" s="177"/>
      <c r="IO144" s="177"/>
      <c r="IP144" s="177"/>
      <c r="IQ144" s="177"/>
      <c r="IR144" s="177"/>
      <c r="IS144" s="177"/>
      <c r="IT144" s="177"/>
      <c r="IU144" s="177"/>
      <c r="IV144" s="177"/>
      <c r="IW144" s="177"/>
      <c r="IX144" s="177"/>
      <c r="IY144" s="177"/>
      <c r="IZ144" s="177"/>
      <c r="JA144" s="177"/>
      <c r="JB144" s="177"/>
      <c r="JC144" s="177"/>
      <c r="JD144" s="177"/>
      <c r="JE144" s="177"/>
      <c r="JF144" s="177"/>
      <c r="JG144" s="177"/>
      <c r="JH144" s="177"/>
      <c r="JI144" s="177"/>
      <c r="JJ144" s="177"/>
      <c r="JK144" s="177"/>
      <c r="JL144" s="177"/>
      <c r="JM144" s="177"/>
      <c r="JN144" s="177"/>
      <c r="JO144" s="177"/>
      <c r="JP144" s="177"/>
      <c r="JQ144" s="177"/>
      <c r="JR144" s="177"/>
      <c r="JS144" s="177"/>
      <c r="JT144" s="177"/>
      <c r="JU144" s="177"/>
      <c r="JV144" s="177"/>
      <c r="JW144" s="177"/>
      <c r="JX144" s="177"/>
      <c r="JY144" s="177"/>
      <c r="JZ144" s="177"/>
      <c r="KA144" s="177"/>
      <c r="KB144" s="177"/>
      <c r="KC144" s="177"/>
      <c r="KD144" s="177"/>
      <c r="KE144" s="177"/>
      <c r="KF144" s="177"/>
      <c r="KG144" s="177"/>
      <c r="KH144" s="177"/>
      <c r="KI144" s="177"/>
      <c r="KJ144" s="177"/>
      <c r="KK144" s="177"/>
      <c r="KL144" s="177"/>
    </row>
    <row r="145" spans="1:298" s="8" customFormat="1" x14ac:dyDescent="0.2">
      <c r="A145" s="7">
        <v>40848</v>
      </c>
      <c r="B145" s="10">
        <v>29265.93</v>
      </c>
      <c r="C145" s="10">
        <v>1333.5350000000001</v>
      </c>
      <c r="D145" s="10">
        <v>4022.4409999999998</v>
      </c>
      <c r="E145" s="10">
        <v>64.602999999999994</v>
      </c>
      <c r="F145" s="10">
        <f t="shared" ref="F145:F171" si="69">SUM(B145:E145)</f>
        <v>34686.509000000005</v>
      </c>
      <c r="G145" s="10">
        <v>3219.3040000000001</v>
      </c>
      <c r="H145" s="10">
        <v>1368.1569999999999</v>
      </c>
      <c r="I145" s="10">
        <v>459.00700000000001</v>
      </c>
      <c r="J145" s="10">
        <v>1711.2139999999999</v>
      </c>
      <c r="K145" s="10">
        <v>953.42200000000003</v>
      </c>
      <c r="L145" s="10">
        <v>695.61800000000005</v>
      </c>
      <c r="M145" s="10">
        <f t="shared" si="66"/>
        <v>8406.7219999999998</v>
      </c>
      <c r="N145" s="10">
        <v>2672.7759999999998</v>
      </c>
      <c r="O145" s="10">
        <v>2746.6149999999998</v>
      </c>
      <c r="P145" s="10">
        <f t="shared" si="67"/>
        <v>5419.3909999999996</v>
      </c>
      <c r="Q145" s="10">
        <v>213.86099999999999</v>
      </c>
      <c r="R145" s="10">
        <v>3185.643</v>
      </c>
      <c r="S145" s="10">
        <v>349.59500000000003</v>
      </c>
      <c r="T145" s="10">
        <v>314.07499999999999</v>
      </c>
      <c r="U145" s="10">
        <v>208.34</v>
      </c>
      <c r="V145" s="10">
        <v>1030.2090000000001</v>
      </c>
      <c r="W145" s="10">
        <v>2507.1239999999998</v>
      </c>
      <c r="X145" s="10">
        <f t="shared" si="68"/>
        <v>7808.8469999999998</v>
      </c>
      <c r="Y145" s="10">
        <v>2529.38</v>
      </c>
      <c r="Z145" s="10">
        <v>113.004</v>
      </c>
      <c r="AA145" s="10">
        <v>530.81500000000005</v>
      </c>
      <c r="AB145" s="126">
        <v>104484.93300000002</v>
      </c>
      <c r="AC145" s="12"/>
      <c r="AD145" s="177"/>
      <c r="AE145" s="177"/>
      <c r="AF145" s="177"/>
      <c r="AG145" s="177"/>
      <c r="AH145" s="177"/>
      <c r="AI145" s="177"/>
      <c r="AJ145" s="177"/>
      <c r="AK145" s="177"/>
      <c r="AL145" s="177"/>
      <c r="AM145" s="177"/>
      <c r="AN145" s="177"/>
      <c r="AO145" s="177"/>
      <c r="AP145" s="177"/>
      <c r="AQ145" s="177"/>
      <c r="AR145" s="177"/>
      <c r="AS145" s="177"/>
      <c r="AT145" s="177"/>
      <c r="AU145" s="177"/>
      <c r="AV145" s="177"/>
      <c r="AW145" s="177"/>
      <c r="AX145" s="177"/>
      <c r="AY145" s="177"/>
      <c r="AZ145" s="177"/>
      <c r="BA145" s="177"/>
      <c r="BB145" s="177"/>
      <c r="BC145" s="177"/>
      <c r="BD145" s="177"/>
      <c r="BE145" s="177"/>
      <c r="BF145" s="177"/>
      <c r="BG145" s="177"/>
      <c r="BH145" s="177"/>
      <c r="BI145" s="177"/>
      <c r="BJ145" s="177"/>
      <c r="BK145" s="177"/>
      <c r="BL145" s="177"/>
      <c r="BM145" s="177"/>
      <c r="BN145" s="177"/>
      <c r="BO145" s="177"/>
      <c r="BP145" s="177"/>
      <c r="BQ145" s="177"/>
      <c r="BR145" s="177"/>
      <c r="BS145" s="177"/>
      <c r="BT145" s="177"/>
      <c r="BU145" s="177"/>
      <c r="BV145" s="177"/>
      <c r="BW145" s="177"/>
      <c r="BX145" s="177"/>
      <c r="BY145" s="177"/>
      <c r="BZ145" s="177"/>
      <c r="CA145" s="177"/>
      <c r="CB145" s="177"/>
      <c r="CC145" s="177"/>
      <c r="CD145" s="177"/>
      <c r="CE145" s="177"/>
      <c r="CF145" s="177"/>
      <c r="CG145" s="177"/>
      <c r="CH145" s="177"/>
      <c r="CI145" s="177"/>
      <c r="CJ145" s="177"/>
      <c r="CK145" s="177"/>
      <c r="CL145" s="177"/>
      <c r="CM145" s="177"/>
      <c r="CN145" s="177"/>
      <c r="CO145" s="177"/>
      <c r="CP145" s="177"/>
      <c r="CQ145" s="177"/>
      <c r="CR145" s="177"/>
      <c r="CS145" s="177"/>
      <c r="CT145" s="177"/>
      <c r="CU145" s="177"/>
      <c r="CV145" s="177"/>
      <c r="CW145" s="177"/>
      <c r="CX145" s="177"/>
      <c r="CY145" s="177"/>
      <c r="CZ145" s="177"/>
      <c r="DA145" s="177"/>
      <c r="DB145" s="177"/>
      <c r="DC145" s="177"/>
      <c r="DD145" s="177"/>
      <c r="DE145" s="177"/>
      <c r="DF145" s="177"/>
      <c r="DG145" s="177"/>
      <c r="DH145" s="177"/>
      <c r="DI145" s="177"/>
      <c r="DJ145" s="177"/>
      <c r="DK145" s="177"/>
      <c r="DL145" s="177"/>
      <c r="DM145" s="177"/>
      <c r="DN145" s="177"/>
      <c r="DO145" s="177"/>
      <c r="DP145" s="177"/>
      <c r="DQ145" s="177"/>
      <c r="DR145" s="177"/>
      <c r="DS145" s="177"/>
      <c r="DT145" s="177"/>
      <c r="DU145" s="177"/>
      <c r="DV145" s="177"/>
      <c r="DW145" s="177"/>
      <c r="DX145" s="177"/>
      <c r="DY145" s="177"/>
      <c r="DZ145" s="177"/>
      <c r="EA145" s="177"/>
      <c r="EB145" s="177"/>
      <c r="EC145" s="177"/>
      <c r="ED145" s="177"/>
      <c r="EE145" s="177"/>
      <c r="EF145" s="177"/>
      <c r="EG145" s="177"/>
      <c r="EH145" s="177"/>
      <c r="EI145" s="177"/>
      <c r="EJ145" s="177"/>
      <c r="EK145" s="177"/>
      <c r="EL145" s="177"/>
      <c r="EM145" s="177"/>
      <c r="EN145" s="177"/>
      <c r="EO145" s="177"/>
      <c r="EP145" s="177"/>
      <c r="EQ145" s="177"/>
      <c r="ER145" s="177"/>
      <c r="ES145" s="177"/>
      <c r="ET145" s="177"/>
      <c r="EU145" s="177"/>
      <c r="EV145" s="177"/>
      <c r="EW145" s="177"/>
      <c r="EX145" s="177"/>
      <c r="EY145" s="177"/>
      <c r="EZ145" s="177"/>
      <c r="FA145" s="177"/>
      <c r="FB145" s="177"/>
      <c r="FC145" s="177"/>
      <c r="FD145" s="177"/>
      <c r="FE145" s="177"/>
      <c r="FF145" s="177"/>
      <c r="FG145" s="177"/>
      <c r="FH145" s="177"/>
      <c r="FI145" s="177"/>
      <c r="FJ145" s="177"/>
      <c r="FK145" s="177"/>
      <c r="FL145" s="177"/>
      <c r="FM145" s="177"/>
      <c r="FN145" s="177"/>
      <c r="FO145" s="177"/>
      <c r="FP145" s="177"/>
      <c r="FQ145" s="177"/>
      <c r="FR145" s="177"/>
      <c r="FS145" s="177"/>
      <c r="FT145" s="177"/>
      <c r="FU145" s="177"/>
      <c r="FV145" s="177"/>
      <c r="FW145" s="177"/>
      <c r="FX145" s="177"/>
      <c r="FY145" s="177"/>
      <c r="FZ145" s="177"/>
      <c r="GA145" s="177"/>
      <c r="GB145" s="177"/>
      <c r="GC145" s="177"/>
      <c r="GD145" s="177"/>
      <c r="GE145" s="177"/>
      <c r="GF145" s="177"/>
      <c r="GG145" s="177"/>
      <c r="GH145" s="177"/>
      <c r="GI145" s="177"/>
      <c r="GJ145" s="177"/>
      <c r="GK145" s="177"/>
      <c r="GL145" s="177"/>
      <c r="GM145" s="177"/>
      <c r="GN145" s="177"/>
      <c r="GO145" s="177"/>
      <c r="GP145" s="177"/>
      <c r="GQ145" s="177"/>
      <c r="GR145" s="177"/>
      <c r="GS145" s="177"/>
      <c r="GT145" s="177"/>
      <c r="GU145" s="177"/>
      <c r="GV145" s="177"/>
      <c r="GW145" s="177"/>
      <c r="GX145" s="177"/>
      <c r="GY145" s="177"/>
      <c r="GZ145" s="177"/>
      <c r="HA145" s="177"/>
      <c r="HB145" s="177"/>
      <c r="HC145" s="177"/>
      <c r="HD145" s="177"/>
      <c r="HE145" s="177"/>
      <c r="HF145" s="177"/>
      <c r="HG145" s="177"/>
      <c r="HH145" s="177"/>
      <c r="HI145" s="177"/>
      <c r="HJ145" s="177"/>
      <c r="HK145" s="177"/>
      <c r="HL145" s="177"/>
      <c r="HM145" s="177"/>
      <c r="HN145" s="177"/>
      <c r="HO145" s="177"/>
      <c r="HP145" s="177"/>
      <c r="HQ145" s="177"/>
      <c r="HR145" s="177"/>
      <c r="HS145" s="177"/>
      <c r="HT145" s="177"/>
      <c r="HU145" s="177"/>
      <c r="HV145" s="177"/>
      <c r="HW145" s="177"/>
      <c r="HX145" s="177"/>
      <c r="HY145" s="177"/>
      <c r="HZ145" s="177"/>
      <c r="IA145" s="177"/>
      <c r="IB145" s="177"/>
      <c r="IC145" s="177"/>
      <c r="ID145" s="177"/>
      <c r="IE145" s="177"/>
      <c r="IF145" s="177"/>
      <c r="IG145" s="177"/>
      <c r="IH145" s="177"/>
      <c r="II145" s="177"/>
      <c r="IJ145" s="177"/>
      <c r="IK145" s="177"/>
      <c r="IL145" s="177"/>
      <c r="IM145" s="177"/>
      <c r="IN145" s="177"/>
      <c r="IO145" s="177"/>
      <c r="IP145" s="177"/>
      <c r="IQ145" s="177"/>
      <c r="IR145" s="177"/>
      <c r="IS145" s="177"/>
      <c r="IT145" s="177"/>
      <c r="IU145" s="177"/>
      <c r="IV145" s="177"/>
      <c r="IW145" s="177"/>
      <c r="IX145" s="177"/>
      <c r="IY145" s="177"/>
      <c r="IZ145" s="177"/>
      <c r="JA145" s="177"/>
      <c r="JB145" s="177"/>
      <c r="JC145" s="177"/>
      <c r="JD145" s="177"/>
      <c r="JE145" s="177"/>
      <c r="JF145" s="177"/>
      <c r="JG145" s="177"/>
      <c r="JH145" s="177"/>
      <c r="JI145" s="177"/>
      <c r="JJ145" s="177"/>
      <c r="JK145" s="177"/>
      <c r="JL145" s="177"/>
      <c r="JM145" s="177"/>
      <c r="JN145" s="177"/>
      <c r="JO145" s="177"/>
      <c r="JP145" s="177"/>
      <c r="JQ145" s="177"/>
      <c r="JR145" s="177"/>
      <c r="JS145" s="177"/>
      <c r="JT145" s="177"/>
      <c r="JU145" s="177"/>
      <c r="JV145" s="177"/>
      <c r="JW145" s="177"/>
      <c r="JX145" s="177"/>
      <c r="JY145" s="177"/>
      <c r="JZ145" s="177"/>
      <c r="KA145" s="177"/>
      <c r="KB145" s="177"/>
      <c r="KC145" s="177"/>
      <c r="KD145" s="177"/>
      <c r="KE145" s="177"/>
      <c r="KF145" s="177"/>
      <c r="KG145" s="177"/>
      <c r="KH145" s="177"/>
      <c r="KI145" s="177"/>
      <c r="KJ145" s="177"/>
      <c r="KK145" s="177"/>
      <c r="KL145" s="177"/>
    </row>
    <row r="146" spans="1:298" s="8" customFormat="1" x14ac:dyDescent="0.2">
      <c r="A146" s="7">
        <v>40878</v>
      </c>
      <c r="B146" s="10">
        <v>30790.937000000002</v>
      </c>
      <c r="C146" s="10">
        <v>1183.2270000000001</v>
      </c>
      <c r="D146" s="10">
        <v>3848.5320000000002</v>
      </c>
      <c r="E146" s="10">
        <v>61.543999999999997</v>
      </c>
      <c r="F146" s="10">
        <f t="shared" si="69"/>
        <v>35884.240000000005</v>
      </c>
      <c r="G146" s="10">
        <v>3084.2930000000001</v>
      </c>
      <c r="H146" s="10">
        <v>1339.425</v>
      </c>
      <c r="I146" s="10">
        <v>456.98599999999999</v>
      </c>
      <c r="J146" s="10">
        <v>1815.9559999999999</v>
      </c>
      <c r="K146" s="10">
        <v>958.74099999999999</v>
      </c>
      <c r="L146" s="10">
        <v>691.14499999999998</v>
      </c>
      <c r="M146" s="10">
        <f t="shared" si="66"/>
        <v>8346.5460000000003</v>
      </c>
      <c r="N146" s="10">
        <v>2761.0880000000002</v>
      </c>
      <c r="O146" s="10">
        <v>2671.0990000000002</v>
      </c>
      <c r="P146" s="10">
        <f>SUM(N146:O146)</f>
        <v>5432.1869999999999</v>
      </c>
      <c r="Q146" s="10">
        <v>213.292</v>
      </c>
      <c r="R146" s="10">
        <v>3177.0030000000002</v>
      </c>
      <c r="S146" s="10">
        <v>356.21300000000002</v>
      </c>
      <c r="T146" s="10">
        <v>287.73200000000003</v>
      </c>
      <c r="U146" s="10">
        <v>219.99</v>
      </c>
      <c r="V146" s="10">
        <v>957.3</v>
      </c>
      <c r="W146" s="10">
        <v>2518.4</v>
      </c>
      <c r="X146" s="10">
        <f t="shared" si="68"/>
        <v>7729.93</v>
      </c>
      <c r="Y146" s="10">
        <v>2334.3580000000002</v>
      </c>
      <c r="Z146" s="10">
        <v>112.639</v>
      </c>
      <c r="AA146" s="10">
        <v>479.60399999999998</v>
      </c>
      <c r="AB146" s="126">
        <v>103468.95320000002</v>
      </c>
      <c r="AC146" s="12"/>
      <c r="AD146" s="177"/>
      <c r="AE146" s="177"/>
      <c r="AF146" s="177"/>
      <c r="AG146" s="177"/>
      <c r="AH146" s="177"/>
      <c r="AI146" s="177"/>
      <c r="AJ146" s="177"/>
      <c r="AK146" s="177"/>
      <c r="AL146" s="177"/>
      <c r="AM146" s="177"/>
      <c r="AN146" s="177"/>
      <c r="AO146" s="177"/>
      <c r="AP146" s="177"/>
      <c r="AQ146" s="177"/>
      <c r="AR146" s="177"/>
      <c r="AS146" s="177"/>
      <c r="AT146" s="177"/>
      <c r="AU146" s="177"/>
      <c r="AV146" s="177"/>
      <c r="AW146" s="177"/>
      <c r="AX146" s="177"/>
      <c r="AY146" s="177"/>
      <c r="AZ146" s="177"/>
      <c r="BA146" s="177"/>
      <c r="BB146" s="177"/>
      <c r="BC146" s="177"/>
      <c r="BD146" s="177"/>
      <c r="BE146" s="177"/>
      <c r="BF146" s="177"/>
      <c r="BG146" s="177"/>
      <c r="BH146" s="177"/>
      <c r="BI146" s="177"/>
      <c r="BJ146" s="177"/>
      <c r="BK146" s="177"/>
      <c r="BL146" s="177"/>
      <c r="BM146" s="177"/>
      <c r="BN146" s="177"/>
      <c r="BO146" s="177"/>
      <c r="BP146" s="177"/>
      <c r="BQ146" s="177"/>
      <c r="BR146" s="177"/>
      <c r="BS146" s="177"/>
      <c r="BT146" s="177"/>
      <c r="BU146" s="177"/>
      <c r="BV146" s="177"/>
      <c r="BW146" s="177"/>
      <c r="BX146" s="177"/>
      <c r="BY146" s="177"/>
      <c r="BZ146" s="177"/>
      <c r="CA146" s="177"/>
      <c r="CB146" s="177"/>
      <c r="CC146" s="177"/>
      <c r="CD146" s="177"/>
      <c r="CE146" s="177"/>
      <c r="CF146" s="177"/>
      <c r="CG146" s="177"/>
      <c r="CH146" s="177"/>
      <c r="CI146" s="177"/>
      <c r="CJ146" s="177"/>
      <c r="CK146" s="177"/>
      <c r="CL146" s="177"/>
      <c r="CM146" s="177"/>
      <c r="CN146" s="177"/>
      <c r="CO146" s="177"/>
      <c r="CP146" s="177"/>
      <c r="CQ146" s="177"/>
      <c r="CR146" s="177"/>
      <c r="CS146" s="177"/>
      <c r="CT146" s="177"/>
      <c r="CU146" s="177"/>
      <c r="CV146" s="177"/>
      <c r="CW146" s="177"/>
      <c r="CX146" s="177"/>
      <c r="CY146" s="177"/>
      <c r="CZ146" s="177"/>
      <c r="DA146" s="177"/>
      <c r="DB146" s="177"/>
      <c r="DC146" s="177"/>
      <c r="DD146" s="177"/>
      <c r="DE146" s="177"/>
      <c r="DF146" s="177"/>
      <c r="DG146" s="177"/>
      <c r="DH146" s="177"/>
      <c r="DI146" s="177"/>
      <c r="DJ146" s="177"/>
      <c r="DK146" s="177"/>
      <c r="DL146" s="177"/>
      <c r="DM146" s="177"/>
      <c r="DN146" s="177"/>
      <c r="DO146" s="177"/>
      <c r="DP146" s="177"/>
      <c r="DQ146" s="177"/>
      <c r="DR146" s="177"/>
      <c r="DS146" s="177"/>
      <c r="DT146" s="177"/>
      <c r="DU146" s="177"/>
      <c r="DV146" s="177"/>
      <c r="DW146" s="177"/>
      <c r="DX146" s="177"/>
      <c r="DY146" s="177"/>
      <c r="DZ146" s="177"/>
      <c r="EA146" s="177"/>
      <c r="EB146" s="177"/>
      <c r="EC146" s="177"/>
      <c r="ED146" s="177"/>
      <c r="EE146" s="177"/>
      <c r="EF146" s="177"/>
      <c r="EG146" s="177"/>
      <c r="EH146" s="177"/>
      <c r="EI146" s="177"/>
      <c r="EJ146" s="177"/>
      <c r="EK146" s="177"/>
      <c r="EL146" s="177"/>
      <c r="EM146" s="177"/>
      <c r="EN146" s="177"/>
      <c r="EO146" s="177"/>
      <c r="EP146" s="177"/>
      <c r="EQ146" s="177"/>
      <c r="ER146" s="177"/>
      <c r="ES146" s="177"/>
      <c r="ET146" s="177"/>
      <c r="EU146" s="177"/>
      <c r="EV146" s="177"/>
      <c r="EW146" s="177"/>
      <c r="EX146" s="177"/>
      <c r="EY146" s="177"/>
      <c r="EZ146" s="177"/>
      <c r="FA146" s="177"/>
      <c r="FB146" s="177"/>
      <c r="FC146" s="177"/>
      <c r="FD146" s="177"/>
      <c r="FE146" s="177"/>
      <c r="FF146" s="177"/>
      <c r="FG146" s="177"/>
      <c r="FH146" s="177"/>
      <c r="FI146" s="177"/>
      <c r="FJ146" s="177"/>
      <c r="FK146" s="177"/>
      <c r="FL146" s="177"/>
      <c r="FM146" s="177"/>
      <c r="FN146" s="177"/>
      <c r="FO146" s="177"/>
      <c r="FP146" s="177"/>
      <c r="FQ146" s="177"/>
      <c r="FR146" s="177"/>
      <c r="FS146" s="177"/>
      <c r="FT146" s="177"/>
      <c r="FU146" s="177"/>
      <c r="FV146" s="177"/>
      <c r="FW146" s="177"/>
      <c r="FX146" s="177"/>
      <c r="FY146" s="177"/>
      <c r="FZ146" s="177"/>
      <c r="GA146" s="177"/>
      <c r="GB146" s="177"/>
      <c r="GC146" s="177"/>
      <c r="GD146" s="177"/>
      <c r="GE146" s="177"/>
      <c r="GF146" s="177"/>
      <c r="GG146" s="177"/>
      <c r="GH146" s="177"/>
      <c r="GI146" s="177"/>
      <c r="GJ146" s="177"/>
      <c r="GK146" s="177"/>
      <c r="GL146" s="177"/>
      <c r="GM146" s="177"/>
      <c r="GN146" s="177"/>
      <c r="GO146" s="177"/>
      <c r="GP146" s="177"/>
      <c r="GQ146" s="177"/>
      <c r="GR146" s="177"/>
      <c r="GS146" s="177"/>
      <c r="GT146" s="177"/>
      <c r="GU146" s="177"/>
      <c r="GV146" s="177"/>
      <c r="GW146" s="177"/>
      <c r="GX146" s="177"/>
      <c r="GY146" s="177"/>
      <c r="GZ146" s="177"/>
      <c r="HA146" s="177"/>
      <c r="HB146" s="177"/>
      <c r="HC146" s="177"/>
      <c r="HD146" s="177"/>
      <c r="HE146" s="177"/>
      <c r="HF146" s="177"/>
      <c r="HG146" s="177"/>
      <c r="HH146" s="177"/>
      <c r="HI146" s="177"/>
      <c r="HJ146" s="177"/>
      <c r="HK146" s="177"/>
      <c r="HL146" s="177"/>
      <c r="HM146" s="177"/>
      <c r="HN146" s="177"/>
      <c r="HO146" s="177"/>
      <c r="HP146" s="177"/>
      <c r="HQ146" s="177"/>
      <c r="HR146" s="177"/>
      <c r="HS146" s="177"/>
      <c r="HT146" s="177"/>
      <c r="HU146" s="177"/>
      <c r="HV146" s="177"/>
      <c r="HW146" s="177"/>
      <c r="HX146" s="177"/>
      <c r="HY146" s="177"/>
      <c r="HZ146" s="177"/>
      <c r="IA146" s="177"/>
      <c r="IB146" s="177"/>
      <c r="IC146" s="177"/>
      <c r="ID146" s="177"/>
      <c r="IE146" s="177"/>
      <c r="IF146" s="177"/>
      <c r="IG146" s="177"/>
      <c r="IH146" s="177"/>
      <c r="II146" s="177"/>
      <c r="IJ146" s="177"/>
      <c r="IK146" s="177"/>
      <c r="IL146" s="177"/>
      <c r="IM146" s="177"/>
      <c r="IN146" s="177"/>
      <c r="IO146" s="177"/>
      <c r="IP146" s="177"/>
      <c r="IQ146" s="177"/>
      <c r="IR146" s="177"/>
      <c r="IS146" s="177"/>
      <c r="IT146" s="177"/>
      <c r="IU146" s="177"/>
      <c r="IV146" s="177"/>
      <c r="IW146" s="177"/>
      <c r="IX146" s="177"/>
      <c r="IY146" s="177"/>
      <c r="IZ146" s="177"/>
      <c r="JA146" s="177"/>
      <c r="JB146" s="177"/>
      <c r="JC146" s="177"/>
      <c r="JD146" s="177"/>
      <c r="JE146" s="177"/>
      <c r="JF146" s="177"/>
      <c r="JG146" s="177"/>
      <c r="JH146" s="177"/>
      <c r="JI146" s="177"/>
      <c r="JJ146" s="177"/>
      <c r="JK146" s="177"/>
      <c r="JL146" s="177"/>
      <c r="JM146" s="177"/>
      <c r="JN146" s="177"/>
      <c r="JO146" s="177"/>
      <c r="JP146" s="177"/>
      <c r="JQ146" s="177"/>
      <c r="JR146" s="177"/>
      <c r="JS146" s="177"/>
      <c r="JT146" s="177"/>
      <c r="JU146" s="177"/>
      <c r="JV146" s="177"/>
      <c r="JW146" s="177"/>
      <c r="JX146" s="177"/>
      <c r="JY146" s="177"/>
      <c r="JZ146" s="177"/>
      <c r="KA146" s="177"/>
      <c r="KB146" s="177"/>
      <c r="KC146" s="177"/>
      <c r="KD146" s="177"/>
      <c r="KE146" s="177"/>
      <c r="KF146" s="177"/>
      <c r="KG146" s="177"/>
      <c r="KH146" s="177"/>
      <c r="KI146" s="177"/>
      <c r="KJ146" s="177"/>
      <c r="KK146" s="177"/>
      <c r="KL146" s="177"/>
    </row>
    <row r="147" spans="1:298" s="8" customFormat="1" x14ac:dyDescent="0.2">
      <c r="A147" s="7">
        <v>40909</v>
      </c>
      <c r="B147" s="10">
        <v>32446.493999999999</v>
      </c>
      <c r="C147" s="10">
        <v>1184.8920000000001</v>
      </c>
      <c r="D147" s="10">
        <v>3918.1950000000002</v>
      </c>
      <c r="E147" s="10">
        <v>61.156999999999996</v>
      </c>
      <c r="F147" s="10">
        <f t="shared" si="69"/>
        <v>37610.737999999998</v>
      </c>
      <c r="G147" s="10">
        <v>3194.5990000000002</v>
      </c>
      <c r="H147" s="10">
        <v>1365.846</v>
      </c>
      <c r="I147" s="10">
        <v>437.01100000000002</v>
      </c>
      <c r="J147" s="10">
        <v>1861.5129999999999</v>
      </c>
      <c r="K147" s="10">
        <v>1141.183</v>
      </c>
      <c r="L147" s="10">
        <v>754.79499999999996</v>
      </c>
      <c r="M147" s="10">
        <f t="shared" si="66"/>
        <v>8754.9470000000001</v>
      </c>
      <c r="N147" s="10">
        <v>2873.9380000000001</v>
      </c>
      <c r="O147" s="10">
        <v>3124.8049999999998</v>
      </c>
      <c r="P147" s="10">
        <f t="shared" ref="P147:P171" si="70">SUM(N147:O147)</f>
        <v>5998.7430000000004</v>
      </c>
      <c r="Q147" s="10">
        <v>218.714</v>
      </c>
      <c r="R147" s="10">
        <v>3417.9189999999999</v>
      </c>
      <c r="S147" s="10">
        <v>389.74799999999999</v>
      </c>
      <c r="T147" s="10">
        <v>311.072</v>
      </c>
      <c r="U147" s="10">
        <v>207.97800000000001</v>
      </c>
      <c r="V147" s="10">
        <v>1000.491</v>
      </c>
      <c r="W147" s="10">
        <v>2572.6239999999998</v>
      </c>
      <c r="X147" s="10">
        <f t="shared" si="68"/>
        <v>8118.5459999999994</v>
      </c>
      <c r="Y147" s="10">
        <v>2562.348</v>
      </c>
      <c r="Z147" s="10">
        <v>132.798</v>
      </c>
      <c r="AA147" s="10">
        <v>636.947</v>
      </c>
      <c r="AB147" s="126">
        <v>110241.43059999999</v>
      </c>
      <c r="AC147" s="12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177"/>
      <c r="BL147" s="177"/>
      <c r="BM147" s="177"/>
      <c r="BN147" s="177"/>
      <c r="BO147" s="177"/>
      <c r="BP147" s="177"/>
      <c r="BQ147" s="177"/>
      <c r="BR147" s="177"/>
      <c r="BS147" s="177"/>
      <c r="BT147" s="177"/>
      <c r="BU147" s="177"/>
      <c r="BV147" s="177"/>
      <c r="BW147" s="177"/>
      <c r="BX147" s="177"/>
      <c r="BY147" s="177"/>
      <c r="BZ147" s="177"/>
      <c r="CA147" s="177"/>
      <c r="CB147" s="177"/>
      <c r="CC147" s="177"/>
      <c r="CD147" s="177"/>
      <c r="CE147" s="177"/>
      <c r="CF147" s="177"/>
      <c r="CG147" s="177"/>
      <c r="CH147" s="177"/>
      <c r="CI147" s="177"/>
      <c r="CJ147" s="177"/>
      <c r="CK147" s="177"/>
      <c r="CL147" s="177"/>
      <c r="CM147" s="177"/>
      <c r="CN147" s="177"/>
      <c r="CO147" s="177"/>
      <c r="CP147" s="177"/>
      <c r="CQ147" s="177"/>
      <c r="CR147" s="177"/>
      <c r="CS147" s="177"/>
      <c r="CT147" s="177"/>
      <c r="CU147" s="177"/>
      <c r="CV147" s="177"/>
      <c r="CW147" s="177"/>
      <c r="CX147" s="177"/>
      <c r="CY147" s="177"/>
      <c r="CZ147" s="177"/>
      <c r="DA147" s="177"/>
      <c r="DB147" s="177"/>
      <c r="DC147" s="177"/>
      <c r="DD147" s="177"/>
      <c r="DE147" s="177"/>
      <c r="DF147" s="177"/>
      <c r="DG147" s="177"/>
      <c r="DH147" s="177"/>
      <c r="DI147" s="177"/>
      <c r="DJ147" s="177"/>
      <c r="DK147" s="177"/>
      <c r="DL147" s="177"/>
      <c r="DM147" s="177"/>
      <c r="DN147" s="177"/>
      <c r="DO147" s="177"/>
      <c r="DP147" s="177"/>
      <c r="DQ147" s="177"/>
      <c r="DR147" s="177"/>
      <c r="DS147" s="177"/>
      <c r="DT147" s="177"/>
      <c r="DU147" s="177"/>
      <c r="DV147" s="177"/>
      <c r="DW147" s="177"/>
      <c r="DX147" s="177"/>
      <c r="DY147" s="177"/>
      <c r="DZ147" s="177"/>
      <c r="EA147" s="177"/>
      <c r="EB147" s="177"/>
      <c r="EC147" s="177"/>
      <c r="ED147" s="177"/>
      <c r="EE147" s="177"/>
      <c r="EF147" s="177"/>
      <c r="EG147" s="177"/>
      <c r="EH147" s="177"/>
      <c r="EI147" s="177"/>
      <c r="EJ147" s="177"/>
      <c r="EK147" s="177"/>
      <c r="EL147" s="177"/>
      <c r="EM147" s="177"/>
      <c r="EN147" s="177"/>
      <c r="EO147" s="177"/>
      <c r="EP147" s="177"/>
      <c r="EQ147" s="177"/>
      <c r="ER147" s="177"/>
      <c r="ES147" s="177"/>
      <c r="ET147" s="177"/>
      <c r="EU147" s="177"/>
      <c r="EV147" s="177"/>
      <c r="EW147" s="177"/>
      <c r="EX147" s="177"/>
      <c r="EY147" s="177"/>
      <c r="EZ147" s="177"/>
      <c r="FA147" s="177"/>
      <c r="FB147" s="177"/>
      <c r="FC147" s="177"/>
      <c r="FD147" s="177"/>
      <c r="FE147" s="177"/>
      <c r="FF147" s="177"/>
      <c r="FG147" s="177"/>
      <c r="FH147" s="177"/>
      <c r="FI147" s="177"/>
      <c r="FJ147" s="177"/>
      <c r="FK147" s="177"/>
      <c r="FL147" s="177"/>
      <c r="FM147" s="177"/>
      <c r="FN147" s="177"/>
      <c r="FO147" s="177"/>
      <c r="FP147" s="177"/>
      <c r="FQ147" s="177"/>
      <c r="FR147" s="177"/>
      <c r="FS147" s="177"/>
      <c r="FT147" s="177"/>
      <c r="FU147" s="177"/>
      <c r="FV147" s="177"/>
      <c r="FW147" s="177"/>
      <c r="FX147" s="177"/>
      <c r="FY147" s="177"/>
      <c r="FZ147" s="177"/>
      <c r="GA147" s="177"/>
      <c r="GB147" s="177"/>
      <c r="GC147" s="177"/>
      <c r="GD147" s="177"/>
      <c r="GE147" s="177"/>
      <c r="GF147" s="177"/>
      <c r="GG147" s="177"/>
      <c r="GH147" s="177"/>
      <c r="GI147" s="177"/>
      <c r="GJ147" s="177"/>
      <c r="GK147" s="177"/>
      <c r="GL147" s="177"/>
      <c r="GM147" s="177"/>
      <c r="GN147" s="177"/>
      <c r="GO147" s="177"/>
      <c r="GP147" s="177"/>
      <c r="GQ147" s="177"/>
      <c r="GR147" s="177"/>
      <c r="GS147" s="177"/>
      <c r="GT147" s="177"/>
      <c r="GU147" s="177"/>
      <c r="GV147" s="177"/>
      <c r="GW147" s="177"/>
      <c r="GX147" s="177"/>
      <c r="GY147" s="177"/>
      <c r="GZ147" s="177"/>
      <c r="HA147" s="177"/>
      <c r="HB147" s="177"/>
      <c r="HC147" s="177"/>
      <c r="HD147" s="177"/>
      <c r="HE147" s="177"/>
      <c r="HF147" s="177"/>
      <c r="HG147" s="177"/>
      <c r="HH147" s="177"/>
      <c r="HI147" s="177"/>
      <c r="HJ147" s="177"/>
      <c r="HK147" s="177"/>
      <c r="HL147" s="177"/>
      <c r="HM147" s="177"/>
      <c r="HN147" s="177"/>
      <c r="HO147" s="177"/>
      <c r="HP147" s="177"/>
      <c r="HQ147" s="177"/>
      <c r="HR147" s="177"/>
      <c r="HS147" s="177"/>
      <c r="HT147" s="177"/>
      <c r="HU147" s="177"/>
      <c r="HV147" s="177"/>
      <c r="HW147" s="177"/>
      <c r="HX147" s="177"/>
      <c r="HY147" s="177"/>
      <c r="HZ147" s="177"/>
      <c r="IA147" s="177"/>
      <c r="IB147" s="177"/>
      <c r="IC147" s="177"/>
      <c r="ID147" s="177"/>
      <c r="IE147" s="177"/>
      <c r="IF147" s="177"/>
      <c r="IG147" s="177"/>
      <c r="IH147" s="177"/>
      <c r="II147" s="177"/>
      <c r="IJ147" s="177"/>
      <c r="IK147" s="177"/>
      <c r="IL147" s="177"/>
      <c r="IM147" s="177"/>
      <c r="IN147" s="177"/>
      <c r="IO147" s="177"/>
      <c r="IP147" s="177"/>
      <c r="IQ147" s="177"/>
      <c r="IR147" s="177"/>
      <c r="IS147" s="177"/>
      <c r="IT147" s="177"/>
      <c r="IU147" s="177"/>
      <c r="IV147" s="177"/>
      <c r="IW147" s="177"/>
      <c r="IX147" s="177"/>
      <c r="IY147" s="177"/>
      <c r="IZ147" s="177"/>
      <c r="JA147" s="177"/>
      <c r="JB147" s="177"/>
      <c r="JC147" s="177"/>
      <c r="JD147" s="177"/>
      <c r="JE147" s="177"/>
      <c r="JF147" s="177"/>
      <c r="JG147" s="177"/>
      <c r="JH147" s="177"/>
      <c r="JI147" s="177"/>
      <c r="JJ147" s="177"/>
      <c r="JK147" s="177"/>
      <c r="JL147" s="177"/>
      <c r="JM147" s="177"/>
      <c r="JN147" s="177"/>
      <c r="JO147" s="177"/>
      <c r="JP147" s="177"/>
      <c r="JQ147" s="177"/>
      <c r="JR147" s="177"/>
      <c r="JS147" s="177"/>
      <c r="JT147" s="177"/>
      <c r="JU147" s="177"/>
      <c r="JV147" s="177"/>
      <c r="JW147" s="177"/>
      <c r="JX147" s="177"/>
      <c r="JY147" s="177"/>
      <c r="JZ147" s="177"/>
      <c r="KA147" s="177"/>
      <c r="KB147" s="177"/>
      <c r="KC147" s="177"/>
      <c r="KD147" s="177"/>
      <c r="KE147" s="177"/>
      <c r="KF147" s="177"/>
      <c r="KG147" s="177"/>
      <c r="KH147" s="177"/>
      <c r="KI147" s="177"/>
      <c r="KJ147" s="177"/>
      <c r="KK147" s="177"/>
      <c r="KL147" s="177"/>
    </row>
    <row r="148" spans="1:298" s="8" customFormat="1" x14ac:dyDescent="0.2">
      <c r="A148" s="7">
        <v>40940</v>
      </c>
      <c r="B148" s="10">
        <v>29736.641</v>
      </c>
      <c r="C148" s="10">
        <v>1064.0160000000001</v>
      </c>
      <c r="D148" s="10">
        <v>3701.3629999999998</v>
      </c>
      <c r="E148" s="10">
        <v>53.412999999999997</v>
      </c>
      <c r="F148" s="10">
        <f t="shared" si="69"/>
        <v>34555.432999999997</v>
      </c>
      <c r="G148" s="10">
        <v>3032.5430000000001</v>
      </c>
      <c r="H148" s="10">
        <v>1283.287</v>
      </c>
      <c r="I148" s="10">
        <v>419.42200000000003</v>
      </c>
      <c r="J148" s="10">
        <v>1782.01</v>
      </c>
      <c r="K148" s="10">
        <v>1034.085</v>
      </c>
      <c r="L148" s="10">
        <v>679.26</v>
      </c>
      <c r="M148" s="10">
        <f t="shared" si="66"/>
        <v>8230.607</v>
      </c>
      <c r="N148" s="10">
        <v>2688.6790000000001</v>
      </c>
      <c r="O148" s="10">
        <v>2875.9690000000001</v>
      </c>
      <c r="P148" s="10">
        <f t="shared" si="70"/>
        <v>5564.6480000000001</v>
      </c>
      <c r="Q148" s="10">
        <v>200.97399999999999</v>
      </c>
      <c r="R148" s="10">
        <v>3230.1709999999998</v>
      </c>
      <c r="S148" s="10">
        <v>347.13400000000001</v>
      </c>
      <c r="T148" s="10">
        <v>304.17599999999999</v>
      </c>
      <c r="U148" s="10">
        <v>197.131</v>
      </c>
      <c r="V148" s="10">
        <v>949.37800000000004</v>
      </c>
      <c r="W148" s="10">
        <v>2487.5659999999998</v>
      </c>
      <c r="X148" s="10">
        <f t="shared" si="68"/>
        <v>7716.53</v>
      </c>
      <c r="Y148" s="10">
        <v>2461.0039999999999</v>
      </c>
      <c r="Z148" s="10">
        <v>107.655</v>
      </c>
      <c r="AA148" s="10">
        <v>551.95600000000002</v>
      </c>
      <c r="AB148" s="126">
        <v>103328.25979999999</v>
      </c>
      <c r="AC148" s="12"/>
      <c r="AD148" s="177"/>
      <c r="AE148" s="177"/>
      <c r="AF148" s="177"/>
      <c r="AG148" s="177"/>
      <c r="AH148" s="177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177"/>
      <c r="BL148" s="177"/>
      <c r="BM148" s="177"/>
      <c r="BN148" s="177"/>
      <c r="BO148" s="177"/>
      <c r="BP148" s="177"/>
      <c r="BQ148" s="177"/>
      <c r="BR148" s="177"/>
      <c r="BS148" s="177"/>
      <c r="BT148" s="177"/>
      <c r="BU148" s="177"/>
      <c r="BV148" s="177"/>
      <c r="BW148" s="177"/>
      <c r="BX148" s="177"/>
      <c r="BY148" s="177"/>
      <c r="BZ148" s="177"/>
      <c r="CA148" s="177"/>
      <c r="CB148" s="177"/>
      <c r="CC148" s="177"/>
      <c r="CD148" s="177"/>
      <c r="CE148" s="177"/>
      <c r="CF148" s="177"/>
      <c r="CG148" s="177"/>
      <c r="CH148" s="177"/>
      <c r="CI148" s="177"/>
      <c r="CJ148" s="177"/>
      <c r="CK148" s="177"/>
      <c r="CL148" s="177"/>
      <c r="CM148" s="177"/>
      <c r="CN148" s="177"/>
      <c r="CO148" s="177"/>
      <c r="CP148" s="177"/>
      <c r="CQ148" s="177"/>
      <c r="CR148" s="177"/>
      <c r="CS148" s="177"/>
      <c r="CT148" s="177"/>
      <c r="CU148" s="177"/>
      <c r="CV148" s="177"/>
      <c r="CW148" s="177"/>
      <c r="CX148" s="177"/>
      <c r="CY148" s="177"/>
      <c r="CZ148" s="177"/>
      <c r="DA148" s="177"/>
      <c r="DB148" s="177"/>
      <c r="DC148" s="177"/>
      <c r="DD148" s="177"/>
      <c r="DE148" s="177"/>
      <c r="DF148" s="177"/>
      <c r="DG148" s="177"/>
      <c r="DH148" s="177"/>
      <c r="DI148" s="177"/>
      <c r="DJ148" s="177"/>
      <c r="DK148" s="177"/>
      <c r="DL148" s="177"/>
      <c r="DM148" s="177"/>
      <c r="DN148" s="177"/>
      <c r="DO148" s="177"/>
      <c r="DP148" s="177"/>
      <c r="DQ148" s="177"/>
      <c r="DR148" s="177"/>
      <c r="DS148" s="177"/>
      <c r="DT148" s="177"/>
      <c r="DU148" s="177"/>
      <c r="DV148" s="177"/>
      <c r="DW148" s="177"/>
      <c r="DX148" s="177"/>
      <c r="DY148" s="177"/>
      <c r="DZ148" s="177"/>
      <c r="EA148" s="177"/>
      <c r="EB148" s="177"/>
      <c r="EC148" s="177"/>
      <c r="ED148" s="177"/>
      <c r="EE148" s="177"/>
      <c r="EF148" s="177"/>
      <c r="EG148" s="177"/>
      <c r="EH148" s="177"/>
      <c r="EI148" s="177"/>
      <c r="EJ148" s="177"/>
      <c r="EK148" s="177"/>
      <c r="EL148" s="177"/>
      <c r="EM148" s="177"/>
      <c r="EN148" s="177"/>
      <c r="EO148" s="177"/>
      <c r="EP148" s="177"/>
      <c r="EQ148" s="177"/>
      <c r="ER148" s="177"/>
      <c r="ES148" s="177"/>
      <c r="ET148" s="177"/>
      <c r="EU148" s="177"/>
      <c r="EV148" s="177"/>
      <c r="EW148" s="177"/>
      <c r="EX148" s="177"/>
      <c r="EY148" s="177"/>
      <c r="EZ148" s="177"/>
      <c r="FA148" s="177"/>
      <c r="FB148" s="177"/>
      <c r="FC148" s="177"/>
      <c r="FD148" s="177"/>
      <c r="FE148" s="177"/>
      <c r="FF148" s="177"/>
      <c r="FG148" s="177"/>
      <c r="FH148" s="177"/>
      <c r="FI148" s="177"/>
      <c r="FJ148" s="177"/>
      <c r="FK148" s="177"/>
      <c r="FL148" s="177"/>
      <c r="FM148" s="177"/>
      <c r="FN148" s="177"/>
      <c r="FO148" s="177"/>
      <c r="FP148" s="177"/>
      <c r="FQ148" s="177"/>
      <c r="FR148" s="177"/>
      <c r="FS148" s="177"/>
      <c r="FT148" s="177"/>
      <c r="FU148" s="177"/>
      <c r="FV148" s="177"/>
      <c r="FW148" s="177"/>
      <c r="FX148" s="177"/>
      <c r="FY148" s="177"/>
      <c r="FZ148" s="177"/>
      <c r="GA148" s="177"/>
      <c r="GB148" s="177"/>
      <c r="GC148" s="177"/>
      <c r="GD148" s="177"/>
      <c r="GE148" s="177"/>
      <c r="GF148" s="177"/>
      <c r="GG148" s="177"/>
      <c r="GH148" s="177"/>
      <c r="GI148" s="177"/>
      <c r="GJ148" s="177"/>
      <c r="GK148" s="177"/>
      <c r="GL148" s="177"/>
      <c r="GM148" s="177"/>
      <c r="GN148" s="177"/>
      <c r="GO148" s="177"/>
      <c r="GP148" s="177"/>
      <c r="GQ148" s="177"/>
      <c r="GR148" s="177"/>
      <c r="GS148" s="177"/>
      <c r="GT148" s="177"/>
      <c r="GU148" s="177"/>
      <c r="GV148" s="177"/>
      <c r="GW148" s="177"/>
      <c r="GX148" s="177"/>
      <c r="GY148" s="177"/>
      <c r="GZ148" s="177"/>
      <c r="HA148" s="177"/>
      <c r="HB148" s="177"/>
      <c r="HC148" s="177"/>
      <c r="HD148" s="177"/>
      <c r="HE148" s="177"/>
      <c r="HF148" s="177"/>
      <c r="HG148" s="177"/>
      <c r="HH148" s="177"/>
      <c r="HI148" s="177"/>
      <c r="HJ148" s="177"/>
      <c r="HK148" s="177"/>
      <c r="HL148" s="177"/>
      <c r="HM148" s="177"/>
      <c r="HN148" s="177"/>
      <c r="HO148" s="177"/>
      <c r="HP148" s="177"/>
      <c r="HQ148" s="177"/>
      <c r="HR148" s="177"/>
      <c r="HS148" s="177"/>
      <c r="HT148" s="177"/>
      <c r="HU148" s="177"/>
      <c r="HV148" s="177"/>
      <c r="HW148" s="177"/>
      <c r="HX148" s="177"/>
      <c r="HY148" s="177"/>
      <c r="HZ148" s="177"/>
      <c r="IA148" s="177"/>
      <c r="IB148" s="177"/>
      <c r="IC148" s="177"/>
      <c r="ID148" s="177"/>
      <c r="IE148" s="177"/>
      <c r="IF148" s="177"/>
      <c r="IG148" s="177"/>
      <c r="IH148" s="177"/>
      <c r="II148" s="177"/>
      <c r="IJ148" s="177"/>
      <c r="IK148" s="177"/>
      <c r="IL148" s="177"/>
      <c r="IM148" s="177"/>
      <c r="IN148" s="177"/>
      <c r="IO148" s="177"/>
      <c r="IP148" s="177"/>
      <c r="IQ148" s="177"/>
      <c r="IR148" s="177"/>
      <c r="IS148" s="177"/>
      <c r="IT148" s="177"/>
      <c r="IU148" s="177"/>
      <c r="IV148" s="177"/>
      <c r="IW148" s="177"/>
      <c r="IX148" s="177"/>
      <c r="IY148" s="177"/>
      <c r="IZ148" s="177"/>
      <c r="JA148" s="177"/>
      <c r="JB148" s="177"/>
      <c r="JC148" s="177"/>
      <c r="JD148" s="177"/>
      <c r="JE148" s="177"/>
      <c r="JF148" s="177"/>
      <c r="JG148" s="177"/>
      <c r="JH148" s="177"/>
      <c r="JI148" s="177"/>
      <c r="JJ148" s="177"/>
      <c r="JK148" s="177"/>
      <c r="JL148" s="177"/>
      <c r="JM148" s="177"/>
      <c r="JN148" s="177"/>
      <c r="JO148" s="177"/>
      <c r="JP148" s="177"/>
      <c r="JQ148" s="177"/>
      <c r="JR148" s="177"/>
      <c r="JS148" s="177"/>
      <c r="JT148" s="177"/>
      <c r="JU148" s="177"/>
      <c r="JV148" s="177"/>
      <c r="JW148" s="177"/>
      <c r="JX148" s="177"/>
      <c r="JY148" s="177"/>
      <c r="JZ148" s="177"/>
      <c r="KA148" s="177"/>
      <c r="KB148" s="177"/>
      <c r="KC148" s="177"/>
      <c r="KD148" s="177"/>
      <c r="KE148" s="177"/>
      <c r="KF148" s="177"/>
      <c r="KG148" s="177"/>
      <c r="KH148" s="177"/>
      <c r="KI148" s="177"/>
      <c r="KJ148" s="177"/>
      <c r="KK148" s="177"/>
      <c r="KL148" s="177"/>
    </row>
    <row r="149" spans="1:298" s="8" customFormat="1" x14ac:dyDescent="0.2">
      <c r="A149" s="7">
        <v>40969</v>
      </c>
      <c r="B149" s="10">
        <v>30457.19</v>
      </c>
      <c r="C149" s="10">
        <v>1060.8150000000001</v>
      </c>
      <c r="D149" s="10">
        <v>3896.3679999999999</v>
      </c>
      <c r="E149" s="10">
        <v>45.82</v>
      </c>
      <c r="F149" s="10">
        <f t="shared" si="69"/>
        <v>35460.192999999999</v>
      </c>
      <c r="G149" s="10">
        <v>3043.6480000000001</v>
      </c>
      <c r="H149" s="10">
        <v>1268.194</v>
      </c>
      <c r="I149" s="10">
        <v>441.52499999999998</v>
      </c>
      <c r="J149" s="10">
        <v>1864.6020000000001</v>
      </c>
      <c r="K149" s="10">
        <v>932.89200000000005</v>
      </c>
      <c r="L149" s="10">
        <v>680.09</v>
      </c>
      <c r="M149" s="10">
        <f t="shared" si="66"/>
        <v>8230.9509999999991</v>
      </c>
      <c r="N149" s="10">
        <v>2762.47</v>
      </c>
      <c r="O149" s="10">
        <v>2889.7849999999999</v>
      </c>
      <c r="P149" s="10">
        <f t="shared" si="70"/>
        <v>5652.2549999999992</v>
      </c>
      <c r="Q149" s="10">
        <v>216.21600000000001</v>
      </c>
      <c r="R149" s="10">
        <v>3480.8890000000001</v>
      </c>
      <c r="S149" s="10">
        <v>371.73599999999999</v>
      </c>
      <c r="T149" s="10">
        <v>293.06700000000001</v>
      </c>
      <c r="U149" s="10">
        <v>211.31800000000001</v>
      </c>
      <c r="V149" s="10">
        <v>955.15300000000002</v>
      </c>
      <c r="W149" s="10">
        <v>1985.31</v>
      </c>
      <c r="X149" s="10">
        <f t="shared" si="68"/>
        <v>7513.6890000000003</v>
      </c>
      <c r="Y149" s="10">
        <v>2473.7840000000001</v>
      </c>
      <c r="Z149" s="10">
        <v>93.078000000000003</v>
      </c>
      <c r="AA149" s="10">
        <v>469.90499999999997</v>
      </c>
      <c r="AB149" s="126">
        <v>103345.742</v>
      </c>
      <c r="AC149" s="12"/>
      <c r="AD149" s="177"/>
      <c r="AE149" s="177"/>
      <c r="AF149" s="177"/>
      <c r="AG149" s="177"/>
      <c r="AH149" s="177"/>
      <c r="AI149" s="177"/>
      <c r="AJ149" s="177"/>
      <c r="AK149" s="177"/>
      <c r="AL149" s="177"/>
      <c r="AM149" s="177"/>
      <c r="AN149" s="177"/>
      <c r="AO149" s="177"/>
      <c r="AP149" s="177"/>
      <c r="AQ149" s="177"/>
      <c r="AR149" s="177"/>
      <c r="AS149" s="177"/>
      <c r="AT149" s="177"/>
      <c r="AU149" s="177"/>
      <c r="AV149" s="177"/>
      <c r="AW149" s="177"/>
      <c r="AX149" s="177"/>
      <c r="AY149" s="177"/>
      <c r="AZ149" s="177"/>
      <c r="BA149" s="177"/>
      <c r="BB149" s="177"/>
      <c r="BC149" s="177"/>
      <c r="BD149" s="177"/>
      <c r="BE149" s="177"/>
      <c r="BF149" s="177"/>
      <c r="BG149" s="177"/>
      <c r="BH149" s="177"/>
      <c r="BI149" s="177"/>
      <c r="BJ149" s="177"/>
      <c r="BK149" s="177"/>
      <c r="BL149" s="177"/>
      <c r="BM149" s="177"/>
      <c r="BN149" s="177"/>
      <c r="BO149" s="177"/>
      <c r="BP149" s="177"/>
      <c r="BQ149" s="177"/>
      <c r="BR149" s="177"/>
      <c r="BS149" s="177"/>
      <c r="BT149" s="177"/>
      <c r="BU149" s="177"/>
      <c r="BV149" s="177"/>
      <c r="BW149" s="177"/>
      <c r="BX149" s="177"/>
      <c r="BY149" s="177"/>
      <c r="BZ149" s="177"/>
      <c r="CA149" s="177"/>
      <c r="CB149" s="177"/>
      <c r="CC149" s="177"/>
      <c r="CD149" s="177"/>
      <c r="CE149" s="177"/>
      <c r="CF149" s="177"/>
      <c r="CG149" s="177"/>
      <c r="CH149" s="177"/>
      <c r="CI149" s="177"/>
      <c r="CJ149" s="177"/>
      <c r="CK149" s="177"/>
      <c r="CL149" s="177"/>
      <c r="CM149" s="177"/>
      <c r="CN149" s="177"/>
      <c r="CO149" s="177"/>
      <c r="CP149" s="177"/>
      <c r="CQ149" s="177"/>
      <c r="CR149" s="177"/>
      <c r="CS149" s="177"/>
      <c r="CT149" s="177"/>
      <c r="CU149" s="177"/>
      <c r="CV149" s="177"/>
      <c r="CW149" s="177"/>
      <c r="CX149" s="177"/>
      <c r="CY149" s="177"/>
      <c r="CZ149" s="177"/>
      <c r="DA149" s="177"/>
      <c r="DB149" s="177"/>
      <c r="DC149" s="177"/>
      <c r="DD149" s="177"/>
      <c r="DE149" s="177"/>
      <c r="DF149" s="177"/>
      <c r="DG149" s="177"/>
      <c r="DH149" s="177"/>
      <c r="DI149" s="177"/>
      <c r="DJ149" s="177"/>
      <c r="DK149" s="177"/>
      <c r="DL149" s="177"/>
      <c r="DM149" s="177"/>
      <c r="DN149" s="177"/>
      <c r="DO149" s="177"/>
      <c r="DP149" s="177"/>
      <c r="DQ149" s="177"/>
      <c r="DR149" s="177"/>
      <c r="DS149" s="177"/>
      <c r="DT149" s="177"/>
      <c r="DU149" s="177"/>
      <c r="DV149" s="177"/>
      <c r="DW149" s="177"/>
      <c r="DX149" s="177"/>
      <c r="DY149" s="177"/>
      <c r="DZ149" s="177"/>
      <c r="EA149" s="177"/>
      <c r="EB149" s="177"/>
      <c r="EC149" s="177"/>
      <c r="ED149" s="177"/>
      <c r="EE149" s="177"/>
      <c r="EF149" s="177"/>
      <c r="EG149" s="177"/>
      <c r="EH149" s="177"/>
      <c r="EI149" s="177"/>
      <c r="EJ149" s="177"/>
      <c r="EK149" s="177"/>
      <c r="EL149" s="177"/>
      <c r="EM149" s="177"/>
      <c r="EN149" s="177"/>
      <c r="EO149" s="177"/>
      <c r="EP149" s="177"/>
      <c r="EQ149" s="177"/>
      <c r="ER149" s="177"/>
      <c r="ES149" s="177"/>
      <c r="ET149" s="177"/>
      <c r="EU149" s="177"/>
      <c r="EV149" s="177"/>
      <c r="EW149" s="177"/>
      <c r="EX149" s="177"/>
      <c r="EY149" s="177"/>
      <c r="EZ149" s="177"/>
      <c r="FA149" s="177"/>
      <c r="FB149" s="177"/>
      <c r="FC149" s="177"/>
      <c r="FD149" s="177"/>
      <c r="FE149" s="177"/>
      <c r="FF149" s="177"/>
      <c r="FG149" s="177"/>
      <c r="FH149" s="177"/>
      <c r="FI149" s="177"/>
      <c r="FJ149" s="177"/>
      <c r="FK149" s="177"/>
      <c r="FL149" s="177"/>
      <c r="FM149" s="177"/>
      <c r="FN149" s="177"/>
      <c r="FO149" s="177"/>
      <c r="FP149" s="177"/>
      <c r="FQ149" s="177"/>
      <c r="FR149" s="177"/>
      <c r="FS149" s="177"/>
      <c r="FT149" s="177"/>
      <c r="FU149" s="177"/>
      <c r="FV149" s="177"/>
      <c r="FW149" s="177"/>
      <c r="FX149" s="177"/>
      <c r="FY149" s="177"/>
      <c r="FZ149" s="177"/>
      <c r="GA149" s="177"/>
      <c r="GB149" s="177"/>
      <c r="GC149" s="177"/>
      <c r="GD149" s="177"/>
      <c r="GE149" s="177"/>
      <c r="GF149" s="177"/>
      <c r="GG149" s="177"/>
      <c r="GH149" s="177"/>
      <c r="GI149" s="177"/>
      <c r="GJ149" s="177"/>
      <c r="GK149" s="177"/>
      <c r="GL149" s="177"/>
      <c r="GM149" s="177"/>
      <c r="GN149" s="177"/>
      <c r="GO149" s="177"/>
      <c r="GP149" s="177"/>
      <c r="GQ149" s="177"/>
      <c r="GR149" s="177"/>
      <c r="GS149" s="177"/>
      <c r="GT149" s="177"/>
      <c r="GU149" s="177"/>
      <c r="GV149" s="177"/>
      <c r="GW149" s="177"/>
      <c r="GX149" s="177"/>
      <c r="GY149" s="177"/>
      <c r="GZ149" s="177"/>
      <c r="HA149" s="177"/>
      <c r="HB149" s="177"/>
      <c r="HC149" s="177"/>
      <c r="HD149" s="177"/>
      <c r="HE149" s="177"/>
      <c r="HF149" s="177"/>
      <c r="HG149" s="177"/>
      <c r="HH149" s="177"/>
      <c r="HI149" s="177"/>
      <c r="HJ149" s="177"/>
      <c r="HK149" s="177"/>
      <c r="HL149" s="177"/>
      <c r="HM149" s="177"/>
      <c r="HN149" s="177"/>
      <c r="HO149" s="177"/>
      <c r="HP149" s="177"/>
      <c r="HQ149" s="177"/>
      <c r="HR149" s="177"/>
      <c r="HS149" s="177"/>
      <c r="HT149" s="177"/>
      <c r="HU149" s="177"/>
      <c r="HV149" s="177"/>
      <c r="HW149" s="177"/>
      <c r="HX149" s="177"/>
      <c r="HY149" s="177"/>
      <c r="HZ149" s="177"/>
      <c r="IA149" s="177"/>
      <c r="IB149" s="177"/>
      <c r="IC149" s="177"/>
      <c r="ID149" s="177"/>
      <c r="IE149" s="177"/>
      <c r="IF149" s="177"/>
      <c r="IG149" s="177"/>
      <c r="IH149" s="177"/>
      <c r="II149" s="177"/>
      <c r="IJ149" s="177"/>
      <c r="IK149" s="177"/>
      <c r="IL149" s="177"/>
      <c r="IM149" s="177"/>
      <c r="IN149" s="177"/>
      <c r="IO149" s="177"/>
      <c r="IP149" s="177"/>
      <c r="IQ149" s="177"/>
      <c r="IR149" s="177"/>
      <c r="IS149" s="177"/>
      <c r="IT149" s="177"/>
      <c r="IU149" s="177"/>
      <c r="IV149" s="177"/>
      <c r="IW149" s="177"/>
      <c r="IX149" s="177"/>
      <c r="IY149" s="177"/>
      <c r="IZ149" s="177"/>
      <c r="JA149" s="177"/>
      <c r="JB149" s="177"/>
      <c r="JC149" s="177"/>
      <c r="JD149" s="177"/>
      <c r="JE149" s="177"/>
      <c r="JF149" s="177"/>
      <c r="JG149" s="177"/>
      <c r="JH149" s="177"/>
      <c r="JI149" s="177"/>
      <c r="JJ149" s="177"/>
      <c r="JK149" s="177"/>
      <c r="JL149" s="177"/>
      <c r="JM149" s="177"/>
      <c r="JN149" s="177"/>
      <c r="JO149" s="177"/>
      <c r="JP149" s="177"/>
      <c r="JQ149" s="177"/>
      <c r="JR149" s="177"/>
      <c r="JS149" s="177"/>
      <c r="JT149" s="177"/>
      <c r="JU149" s="177"/>
      <c r="JV149" s="177"/>
      <c r="JW149" s="177"/>
      <c r="JX149" s="177"/>
      <c r="JY149" s="177"/>
      <c r="JZ149" s="177"/>
      <c r="KA149" s="177"/>
      <c r="KB149" s="177"/>
      <c r="KC149" s="177"/>
      <c r="KD149" s="177"/>
      <c r="KE149" s="177"/>
      <c r="KF149" s="177"/>
      <c r="KG149" s="177"/>
      <c r="KH149" s="177"/>
      <c r="KI149" s="177"/>
      <c r="KJ149" s="177"/>
      <c r="KK149" s="177"/>
      <c r="KL149" s="177"/>
    </row>
    <row r="150" spans="1:298" s="8" customFormat="1" x14ac:dyDescent="0.2">
      <c r="A150" s="7">
        <v>41000</v>
      </c>
      <c r="B150" s="10">
        <v>29572.507000000001</v>
      </c>
      <c r="C150" s="10">
        <v>1003.27</v>
      </c>
      <c r="D150" s="10">
        <v>4375.9809999999998</v>
      </c>
      <c r="E150" s="10">
        <v>84.542000000000002</v>
      </c>
      <c r="F150" s="10">
        <f t="shared" si="69"/>
        <v>35036.300000000003</v>
      </c>
      <c r="G150" s="10">
        <v>3200.2739999999999</v>
      </c>
      <c r="H150" s="10">
        <v>1512.752</v>
      </c>
      <c r="I150" s="10">
        <v>451.05200000000002</v>
      </c>
      <c r="J150" s="10">
        <v>1960.087</v>
      </c>
      <c r="K150" s="10">
        <v>1059.6310000000001</v>
      </c>
      <c r="L150" s="10">
        <v>826.64099999999996</v>
      </c>
      <c r="M150" s="10">
        <f t="shared" si="66"/>
        <v>9010.4369999999999</v>
      </c>
      <c r="N150" s="10">
        <v>3154.2719999999999</v>
      </c>
      <c r="O150" s="10">
        <v>3124.5309999999999</v>
      </c>
      <c r="P150" s="10">
        <f t="shared" si="70"/>
        <v>6278.8029999999999</v>
      </c>
      <c r="Q150" s="10">
        <v>255.01300000000001</v>
      </c>
      <c r="R150" s="10">
        <v>3528.3290000000002</v>
      </c>
      <c r="S150" s="10">
        <v>340.01299999999998</v>
      </c>
      <c r="T150" s="10">
        <v>285.91300000000001</v>
      </c>
      <c r="U150" s="10">
        <v>200.48599999999999</v>
      </c>
      <c r="V150" s="10">
        <v>929.98900000000003</v>
      </c>
      <c r="W150" s="10">
        <v>2656.3240000000001</v>
      </c>
      <c r="X150" s="10">
        <f t="shared" si="68"/>
        <v>8196.0670000000009</v>
      </c>
      <c r="Y150" s="10">
        <v>2457.7469999999998</v>
      </c>
      <c r="Z150" s="10">
        <v>99.224999999999994</v>
      </c>
      <c r="AA150" s="10">
        <v>423.24599999999998</v>
      </c>
      <c r="AB150" s="126">
        <v>106884.3988</v>
      </c>
      <c r="AC150" s="12"/>
      <c r="AD150" s="177"/>
      <c r="AE150" s="177"/>
      <c r="AF150" s="177"/>
      <c r="AG150" s="177"/>
      <c r="AH150" s="177"/>
      <c r="AI150" s="177"/>
      <c r="AJ150" s="177"/>
      <c r="AK150" s="177"/>
      <c r="AL150" s="177"/>
      <c r="AM150" s="177"/>
      <c r="AN150" s="177"/>
      <c r="AO150" s="177"/>
      <c r="AP150" s="177"/>
      <c r="AQ150" s="177"/>
      <c r="AR150" s="177"/>
      <c r="AS150" s="177"/>
      <c r="AT150" s="177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177"/>
      <c r="BL150" s="177"/>
      <c r="BM150" s="177"/>
      <c r="BN150" s="177"/>
      <c r="BO150" s="177"/>
      <c r="BP150" s="177"/>
      <c r="BQ150" s="177"/>
      <c r="BR150" s="177"/>
      <c r="BS150" s="177"/>
      <c r="BT150" s="177"/>
      <c r="BU150" s="177"/>
      <c r="BV150" s="177"/>
      <c r="BW150" s="177"/>
      <c r="BX150" s="177"/>
      <c r="BY150" s="177"/>
      <c r="BZ150" s="177"/>
      <c r="CA150" s="177"/>
      <c r="CB150" s="177"/>
      <c r="CC150" s="177"/>
      <c r="CD150" s="177"/>
      <c r="CE150" s="177"/>
      <c r="CF150" s="177"/>
      <c r="CG150" s="177"/>
      <c r="CH150" s="177"/>
      <c r="CI150" s="177"/>
      <c r="CJ150" s="177"/>
      <c r="CK150" s="177"/>
      <c r="CL150" s="177"/>
      <c r="CM150" s="177"/>
      <c r="CN150" s="177"/>
      <c r="CO150" s="177"/>
      <c r="CP150" s="177"/>
      <c r="CQ150" s="177"/>
      <c r="CR150" s="177"/>
      <c r="CS150" s="177"/>
      <c r="CT150" s="177"/>
      <c r="CU150" s="177"/>
      <c r="CV150" s="177"/>
      <c r="CW150" s="177"/>
      <c r="CX150" s="177"/>
      <c r="CY150" s="177"/>
      <c r="CZ150" s="177"/>
      <c r="DA150" s="177"/>
      <c r="DB150" s="177"/>
      <c r="DC150" s="177"/>
      <c r="DD150" s="177"/>
      <c r="DE150" s="177"/>
      <c r="DF150" s="177"/>
      <c r="DG150" s="177"/>
      <c r="DH150" s="177"/>
      <c r="DI150" s="177"/>
      <c r="DJ150" s="177"/>
      <c r="DK150" s="177"/>
      <c r="DL150" s="177"/>
      <c r="DM150" s="177"/>
      <c r="DN150" s="177"/>
      <c r="DO150" s="177"/>
      <c r="DP150" s="177"/>
      <c r="DQ150" s="177"/>
      <c r="DR150" s="177"/>
      <c r="DS150" s="177"/>
      <c r="DT150" s="177"/>
      <c r="DU150" s="177"/>
      <c r="DV150" s="177"/>
      <c r="DW150" s="177"/>
      <c r="DX150" s="177"/>
      <c r="DY150" s="177"/>
      <c r="DZ150" s="177"/>
      <c r="EA150" s="177"/>
      <c r="EB150" s="177"/>
      <c r="EC150" s="177"/>
      <c r="ED150" s="177"/>
      <c r="EE150" s="177"/>
      <c r="EF150" s="177"/>
      <c r="EG150" s="177"/>
      <c r="EH150" s="177"/>
      <c r="EI150" s="177"/>
      <c r="EJ150" s="177"/>
      <c r="EK150" s="177"/>
      <c r="EL150" s="177"/>
      <c r="EM150" s="177"/>
      <c r="EN150" s="177"/>
      <c r="EO150" s="177"/>
      <c r="EP150" s="177"/>
      <c r="EQ150" s="177"/>
      <c r="ER150" s="177"/>
      <c r="ES150" s="177"/>
      <c r="ET150" s="177"/>
      <c r="EU150" s="177"/>
      <c r="EV150" s="177"/>
      <c r="EW150" s="177"/>
      <c r="EX150" s="177"/>
      <c r="EY150" s="177"/>
      <c r="EZ150" s="177"/>
      <c r="FA150" s="177"/>
      <c r="FB150" s="177"/>
      <c r="FC150" s="177"/>
      <c r="FD150" s="177"/>
      <c r="FE150" s="177"/>
      <c r="FF150" s="177"/>
      <c r="FG150" s="177"/>
      <c r="FH150" s="177"/>
      <c r="FI150" s="177"/>
      <c r="FJ150" s="177"/>
      <c r="FK150" s="177"/>
      <c r="FL150" s="177"/>
      <c r="FM150" s="177"/>
      <c r="FN150" s="177"/>
      <c r="FO150" s="177"/>
      <c r="FP150" s="177"/>
      <c r="FQ150" s="177"/>
      <c r="FR150" s="177"/>
      <c r="FS150" s="177"/>
      <c r="FT150" s="177"/>
      <c r="FU150" s="177"/>
      <c r="FV150" s="177"/>
      <c r="FW150" s="177"/>
      <c r="FX150" s="177"/>
      <c r="FY150" s="177"/>
      <c r="FZ150" s="177"/>
      <c r="GA150" s="177"/>
      <c r="GB150" s="177"/>
      <c r="GC150" s="177"/>
      <c r="GD150" s="177"/>
      <c r="GE150" s="177"/>
      <c r="GF150" s="177"/>
      <c r="GG150" s="177"/>
      <c r="GH150" s="177"/>
      <c r="GI150" s="177"/>
      <c r="GJ150" s="177"/>
      <c r="GK150" s="177"/>
      <c r="GL150" s="177"/>
      <c r="GM150" s="177"/>
      <c r="GN150" s="177"/>
      <c r="GO150" s="177"/>
      <c r="GP150" s="177"/>
      <c r="GQ150" s="177"/>
      <c r="GR150" s="177"/>
      <c r="GS150" s="177"/>
      <c r="GT150" s="177"/>
      <c r="GU150" s="177"/>
      <c r="GV150" s="177"/>
      <c r="GW150" s="177"/>
      <c r="GX150" s="177"/>
      <c r="GY150" s="177"/>
      <c r="GZ150" s="177"/>
      <c r="HA150" s="177"/>
      <c r="HB150" s="177"/>
      <c r="HC150" s="177"/>
      <c r="HD150" s="177"/>
      <c r="HE150" s="177"/>
      <c r="HF150" s="177"/>
      <c r="HG150" s="177"/>
      <c r="HH150" s="177"/>
      <c r="HI150" s="177"/>
      <c r="HJ150" s="177"/>
      <c r="HK150" s="177"/>
      <c r="HL150" s="177"/>
      <c r="HM150" s="177"/>
      <c r="HN150" s="177"/>
      <c r="HO150" s="177"/>
      <c r="HP150" s="177"/>
      <c r="HQ150" s="177"/>
      <c r="HR150" s="177"/>
      <c r="HS150" s="177"/>
      <c r="HT150" s="177"/>
      <c r="HU150" s="177"/>
      <c r="HV150" s="177"/>
      <c r="HW150" s="177"/>
      <c r="HX150" s="177"/>
      <c r="HY150" s="177"/>
      <c r="HZ150" s="177"/>
      <c r="IA150" s="177"/>
      <c r="IB150" s="177"/>
      <c r="IC150" s="177"/>
      <c r="ID150" s="177"/>
      <c r="IE150" s="177"/>
      <c r="IF150" s="177"/>
      <c r="IG150" s="177"/>
      <c r="IH150" s="177"/>
      <c r="II150" s="177"/>
      <c r="IJ150" s="177"/>
      <c r="IK150" s="177"/>
      <c r="IL150" s="177"/>
      <c r="IM150" s="177"/>
      <c r="IN150" s="177"/>
      <c r="IO150" s="177"/>
      <c r="IP150" s="177"/>
      <c r="IQ150" s="177"/>
      <c r="IR150" s="177"/>
      <c r="IS150" s="177"/>
      <c r="IT150" s="177"/>
      <c r="IU150" s="177"/>
      <c r="IV150" s="177"/>
      <c r="IW150" s="177"/>
      <c r="IX150" s="177"/>
      <c r="IY150" s="177"/>
      <c r="IZ150" s="177"/>
      <c r="JA150" s="177"/>
      <c r="JB150" s="177"/>
      <c r="JC150" s="177"/>
      <c r="JD150" s="177"/>
      <c r="JE150" s="177"/>
      <c r="JF150" s="177"/>
      <c r="JG150" s="177"/>
      <c r="JH150" s="177"/>
      <c r="JI150" s="177"/>
      <c r="JJ150" s="177"/>
      <c r="JK150" s="177"/>
      <c r="JL150" s="177"/>
      <c r="JM150" s="177"/>
      <c r="JN150" s="177"/>
      <c r="JO150" s="177"/>
      <c r="JP150" s="177"/>
      <c r="JQ150" s="177"/>
      <c r="JR150" s="177"/>
      <c r="JS150" s="177"/>
      <c r="JT150" s="177"/>
      <c r="JU150" s="177"/>
      <c r="JV150" s="177"/>
      <c r="JW150" s="177"/>
      <c r="JX150" s="177"/>
      <c r="JY150" s="177"/>
      <c r="JZ150" s="177"/>
      <c r="KA150" s="177"/>
      <c r="KB150" s="177"/>
      <c r="KC150" s="177"/>
      <c r="KD150" s="177"/>
      <c r="KE150" s="177"/>
      <c r="KF150" s="177"/>
      <c r="KG150" s="177"/>
      <c r="KH150" s="177"/>
      <c r="KI150" s="177"/>
      <c r="KJ150" s="177"/>
      <c r="KK150" s="177"/>
      <c r="KL150" s="177"/>
    </row>
    <row r="151" spans="1:298" s="6" customFormat="1" x14ac:dyDescent="0.2">
      <c r="A151" s="5">
        <v>41030</v>
      </c>
      <c r="B151" s="10">
        <v>32304.364000000001</v>
      </c>
      <c r="C151" s="10">
        <v>1029.5709999999999</v>
      </c>
      <c r="D151" s="10">
        <v>4606.6080000000002</v>
      </c>
      <c r="E151" s="10">
        <v>63.39</v>
      </c>
      <c r="F151" s="10">
        <f t="shared" si="69"/>
        <v>38003.932999999997</v>
      </c>
      <c r="G151" s="10">
        <v>3713.335</v>
      </c>
      <c r="H151" s="10">
        <v>1712.02</v>
      </c>
      <c r="I151" s="10">
        <v>551.92499999999995</v>
      </c>
      <c r="J151" s="10">
        <v>2420.9929999999999</v>
      </c>
      <c r="K151" s="10">
        <v>1612.431</v>
      </c>
      <c r="L151" s="10">
        <v>996.32799999999997</v>
      </c>
      <c r="M151" s="10">
        <f t="shared" si="66"/>
        <v>11007.031999999999</v>
      </c>
      <c r="N151" s="10">
        <v>3092.192</v>
      </c>
      <c r="O151" s="10">
        <v>3462.3510000000001</v>
      </c>
      <c r="P151" s="10">
        <f t="shared" si="70"/>
        <v>6554.5429999999997</v>
      </c>
      <c r="Q151" s="10">
        <v>307.15600000000001</v>
      </c>
      <c r="R151" s="10">
        <v>4690.7730000000001</v>
      </c>
      <c r="S151" s="10">
        <v>501.45499999999998</v>
      </c>
      <c r="T151" s="10">
        <v>336.62799999999999</v>
      </c>
      <c r="U151" s="10">
        <v>282.42399999999998</v>
      </c>
      <c r="V151" s="10">
        <v>1217.701</v>
      </c>
      <c r="W151" s="10">
        <v>2799.0320000000002</v>
      </c>
      <c r="X151" s="10">
        <f t="shared" si="68"/>
        <v>10135.169</v>
      </c>
      <c r="Y151" s="10">
        <v>2917.0630000000001</v>
      </c>
      <c r="Z151" s="10">
        <v>117.271</v>
      </c>
      <c r="AA151" s="10">
        <v>590.38800000000003</v>
      </c>
      <c r="AB151" s="126">
        <v>124477.88839999998</v>
      </c>
      <c r="AC151" s="12"/>
      <c r="AD151" s="14"/>
      <c r="BF151" s="176">
        <f t="shared" ref="BF151:BF197" si="71">SUMPRODUCT($BH$4:$CC$4,BH151:CC151)</f>
        <v>124477.88839999998</v>
      </c>
      <c r="BH151" s="120">
        <f t="shared" ref="BH151:BH197" si="72">F151</f>
        <v>38003.932999999997</v>
      </c>
      <c r="BI151" s="120">
        <f t="shared" ref="BI151:BI197" si="73">G151</f>
        <v>3713.335</v>
      </c>
      <c r="BJ151" s="120">
        <f t="shared" ref="BJ151:BJ197" si="74">H151</f>
        <v>1712.02</v>
      </c>
      <c r="BK151" s="120">
        <f t="shared" ref="BK151:BK197" si="75">I151</f>
        <v>551.92499999999995</v>
      </c>
      <c r="BL151" s="120">
        <f t="shared" ref="BL151:BL197" si="76">J151</f>
        <v>2420.9929999999999</v>
      </c>
      <c r="BM151" s="120">
        <f t="shared" ref="BM151:BM197" si="77">K151</f>
        <v>1612.431</v>
      </c>
      <c r="BN151" s="120">
        <f t="shared" ref="BN151:BN197" si="78">L151</f>
        <v>996.32799999999997</v>
      </c>
      <c r="BO151" s="120">
        <f t="shared" ref="BO151:BO197" si="79">M151</f>
        <v>11007.031999999999</v>
      </c>
      <c r="BP151" s="120">
        <f t="shared" ref="BP151:BP197" si="80">N151</f>
        <v>3092.192</v>
      </c>
      <c r="BQ151" s="120">
        <f t="shared" ref="BQ151:BQ197" si="81">O151</f>
        <v>3462.3510000000001</v>
      </c>
      <c r="BR151" s="120">
        <f t="shared" ref="BR151:BR197" si="82">P151</f>
        <v>6554.5429999999997</v>
      </c>
      <c r="BS151" s="120">
        <f t="shared" ref="BS151:BS197" si="83">Q151</f>
        <v>307.15600000000001</v>
      </c>
      <c r="BT151" s="120">
        <f t="shared" ref="BT151:BT197" si="84">R151</f>
        <v>4690.7730000000001</v>
      </c>
      <c r="BU151" s="120">
        <f t="shared" ref="BU151:BU197" si="85">S151</f>
        <v>501.45499999999998</v>
      </c>
      <c r="BV151" s="120">
        <f t="shared" ref="BV151:BV197" si="86">T151</f>
        <v>336.62799999999999</v>
      </c>
      <c r="BW151" s="120">
        <f t="shared" ref="BW151:BW197" si="87">U151</f>
        <v>282.42399999999998</v>
      </c>
      <c r="BX151" s="120">
        <f t="shared" ref="BX151:BX197" si="88">V151</f>
        <v>1217.701</v>
      </c>
      <c r="BY151" s="120">
        <f t="shared" ref="BY151:BY197" si="89">W151</f>
        <v>2799.0320000000002</v>
      </c>
      <c r="BZ151" s="120">
        <f t="shared" ref="BZ151:BZ197" si="90">X151</f>
        <v>10135.169</v>
      </c>
      <c r="CA151" s="120">
        <f t="shared" ref="CA151:CA197" si="91">Y151</f>
        <v>2917.0630000000001</v>
      </c>
      <c r="CB151" s="120">
        <f t="shared" ref="CB151:CB197" si="92">Z151</f>
        <v>117.271</v>
      </c>
      <c r="CC151" s="120">
        <f t="shared" ref="CC151:CC197" si="93">AA151</f>
        <v>590.38800000000003</v>
      </c>
    </row>
    <row r="152" spans="1:298" s="6" customFormat="1" x14ac:dyDescent="0.2">
      <c r="A152" s="5">
        <v>41061</v>
      </c>
      <c r="B152" s="10">
        <v>29384.257000000001</v>
      </c>
      <c r="C152" s="10">
        <v>740.154</v>
      </c>
      <c r="D152" s="10">
        <v>4515.5820000000003</v>
      </c>
      <c r="E152" s="10">
        <v>62.283000000000001</v>
      </c>
      <c r="F152" s="10">
        <f t="shared" si="69"/>
        <v>34702.276000000005</v>
      </c>
      <c r="G152" s="10">
        <v>3564.8710000000001</v>
      </c>
      <c r="H152" s="10">
        <v>1573.4559999999999</v>
      </c>
      <c r="I152" s="10">
        <v>496.85599999999999</v>
      </c>
      <c r="J152" s="10">
        <v>1965.096</v>
      </c>
      <c r="K152" s="10">
        <v>881.16600000000005</v>
      </c>
      <c r="L152" s="10">
        <v>983.50099999999998</v>
      </c>
      <c r="M152" s="10">
        <f t="shared" si="66"/>
        <v>9464.9459999999999</v>
      </c>
      <c r="N152" s="10">
        <v>2688.9870000000001</v>
      </c>
      <c r="O152" s="10">
        <v>3208.1759999999999</v>
      </c>
      <c r="P152" s="10">
        <f t="shared" si="70"/>
        <v>5897.1630000000005</v>
      </c>
      <c r="Q152" s="10">
        <v>198.66499999999999</v>
      </c>
      <c r="R152" s="10">
        <v>3234.3629999999998</v>
      </c>
      <c r="S152" s="10">
        <v>314.35899999999998</v>
      </c>
      <c r="T152" s="10">
        <v>295.61599999999999</v>
      </c>
      <c r="U152" s="10">
        <v>185.18</v>
      </c>
      <c r="V152" s="10">
        <v>890.86099999999999</v>
      </c>
      <c r="W152" s="10">
        <v>2529.1019999999999</v>
      </c>
      <c r="X152" s="10">
        <f t="shared" si="68"/>
        <v>7648.1459999999997</v>
      </c>
      <c r="Y152" s="10">
        <v>2191.92</v>
      </c>
      <c r="Z152" s="10">
        <v>103.694</v>
      </c>
      <c r="AA152" s="10">
        <v>339.05599999999998</v>
      </c>
      <c r="AB152" s="126">
        <v>101927.79580000001</v>
      </c>
      <c r="AC152" s="12"/>
      <c r="BF152" s="126">
        <f t="shared" si="71"/>
        <v>101927.79580000001</v>
      </c>
      <c r="BH152" s="120">
        <f t="shared" si="72"/>
        <v>34702.276000000005</v>
      </c>
      <c r="BI152" s="120">
        <f t="shared" si="73"/>
        <v>3564.8710000000001</v>
      </c>
      <c r="BJ152" s="120">
        <f t="shared" si="74"/>
        <v>1573.4559999999999</v>
      </c>
      <c r="BK152" s="120">
        <f t="shared" si="75"/>
        <v>496.85599999999999</v>
      </c>
      <c r="BL152" s="120">
        <f t="shared" si="76"/>
        <v>1965.096</v>
      </c>
      <c r="BM152" s="120">
        <f t="shared" si="77"/>
        <v>881.16600000000005</v>
      </c>
      <c r="BN152" s="120">
        <f t="shared" si="78"/>
        <v>983.50099999999998</v>
      </c>
      <c r="BO152" s="120">
        <f t="shared" si="79"/>
        <v>9464.9459999999999</v>
      </c>
      <c r="BP152" s="120">
        <f t="shared" si="80"/>
        <v>2688.9870000000001</v>
      </c>
      <c r="BQ152" s="120">
        <f t="shared" si="81"/>
        <v>3208.1759999999999</v>
      </c>
      <c r="BR152" s="120">
        <f t="shared" si="82"/>
        <v>5897.1630000000005</v>
      </c>
      <c r="BS152" s="120">
        <f t="shared" si="83"/>
        <v>198.66499999999999</v>
      </c>
      <c r="BT152" s="120">
        <f t="shared" si="84"/>
        <v>3234.3629999999998</v>
      </c>
      <c r="BU152" s="120">
        <f t="shared" si="85"/>
        <v>314.35899999999998</v>
      </c>
      <c r="BV152" s="120">
        <f t="shared" si="86"/>
        <v>295.61599999999999</v>
      </c>
      <c r="BW152" s="120">
        <f t="shared" si="87"/>
        <v>185.18</v>
      </c>
      <c r="BX152" s="120">
        <f t="shared" si="88"/>
        <v>890.86099999999999</v>
      </c>
      <c r="BY152" s="120">
        <f t="shared" si="89"/>
        <v>2529.1019999999999</v>
      </c>
      <c r="BZ152" s="120">
        <f t="shared" si="90"/>
        <v>7648.1459999999997</v>
      </c>
      <c r="CA152" s="120">
        <f t="shared" si="91"/>
        <v>2191.92</v>
      </c>
      <c r="CB152" s="120">
        <f t="shared" si="92"/>
        <v>103.694</v>
      </c>
      <c r="CC152" s="120">
        <f t="shared" si="93"/>
        <v>339.05599999999998</v>
      </c>
    </row>
    <row r="153" spans="1:298" s="6" customFormat="1" x14ac:dyDescent="0.2">
      <c r="A153" s="5">
        <v>41091</v>
      </c>
      <c r="B153" s="10">
        <v>31476.134999999998</v>
      </c>
      <c r="C153" s="10">
        <v>1149.269</v>
      </c>
      <c r="D153" s="10">
        <v>5453.0550000000003</v>
      </c>
      <c r="E153" s="10">
        <v>70.644999999999996</v>
      </c>
      <c r="F153" s="10">
        <f t="shared" si="69"/>
        <v>38149.103999999999</v>
      </c>
      <c r="G153" s="10">
        <v>4134.4679999999998</v>
      </c>
      <c r="H153" s="10">
        <v>1944.614</v>
      </c>
      <c r="I153" s="10">
        <v>578.45000000000005</v>
      </c>
      <c r="J153" s="10">
        <v>2716.547</v>
      </c>
      <c r="K153" s="10">
        <v>1111.0419999999999</v>
      </c>
      <c r="L153" s="10">
        <v>1172.0050000000001</v>
      </c>
      <c r="M153" s="10">
        <f t="shared" si="66"/>
        <v>11657.126</v>
      </c>
      <c r="N153" s="10">
        <v>2184.2489999999998</v>
      </c>
      <c r="O153" s="10">
        <v>4359.6099999999997</v>
      </c>
      <c r="P153" s="10">
        <f t="shared" si="70"/>
        <v>6543.8589999999995</v>
      </c>
      <c r="Q153" s="10">
        <v>245.77600000000001</v>
      </c>
      <c r="R153" s="10">
        <v>3682.0659999999998</v>
      </c>
      <c r="S153" s="10">
        <v>352.17500000000001</v>
      </c>
      <c r="T153" s="10">
        <v>361.166</v>
      </c>
      <c r="U153" s="10">
        <v>208.58799999999999</v>
      </c>
      <c r="V153" s="10">
        <v>1148.4829999999999</v>
      </c>
      <c r="W153" s="10">
        <v>2701.078</v>
      </c>
      <c r="X153" s="10">
        <f t="shared" si="68"/>
        <v>8699.3320000000003</v>
      </c>
      <c r="Y153" s="10">
        <v>2682.44</v>
      </c>
      <c r="Z153" s="10">
        <v>158.24700000000001</v>
      </c>
      <c r="AA153" s="10">
        <v>487.86500000000001</v>
      </c>
      <c r="AB153" s="126">
        <v>117591.75699999998</v>
      </c>
      <c r="AC153" s="12"/>
      <c r="BF153" s="126">
        <f t="shared" si="71"/>
        <v>117591.75699999998</v>
      </c>
      <c r="BH153" s="120">
        <f t="shared" si="72"/>
        <v>38149.103999999999</v>
      </c>
      <c r="BI153" s="120">
        <f t="shared" si="73"/>
        <v>4134.4679999999998</v>
      </c>
      <c r="BJ153" s="120">
        <f t="shared" si="74"/>
        <v>1944.614</v>
      </c>
      <c r="BK153" s="120">
        <f t="shared" si="75"/>
        <v>578.45000000000005</v>
      </c>
      <c r="BL153" s="120">
        <f t="shared" si="76"/>
        <v>2716.547</v>
      </c>
      <c r="BM153" s="120">
        <f t="shared" si="77"/>
        <v>1111.0419999999999</v>
      </c>
      <c r="BN153" s="120">
        <f t="shared" si="78"/>
        <v>1172.0050000000001</v>
      </c>
      <c r="BO153" s="120">
        <f t="shared" si="79"/>
        <v>11657.126</v>
      </c>
      <c r="BP153" s="120">
        <f t="shared" si="80"/>
        <v>2184.2489999999998</v>
      </c>
      <c r="BQ153" s="120">
        <f t="shared" si="81"/>
        <v>4359.6099999999997</v>
      </c>
      <c r="BR153" s="120">
        <f t="shared" si="82"/>
        <v>6543.8589999999995</v>
      </c>
      <c r="BS153" s="120">
        <f t="shared" si="83"/>
        <v>245.77600000000001</v>
      </c>
      <c r="BT153" s="120">
        <f t="shared" si="84"/>
        <v>3682.0659999999998</v>
      </c>
      <c r="BU153" s="120">
        <f t="shared" si="85"/>
        <v>352.17500000000001</v>
      </c>
      <c r="BV153" s="120">
        <f t="shared" si="86"/>
        <v>361.166</v>
      </c>
      <c r="BW153" s="120">
        <f t="shared" si="87"/>
        <v>208.58799999999999</v>
      </c>
      <c r="BX153" s="120">
        <f t="shared" si="88"/>
        <v>1148.4829999999999</v>
      </c>
      <c r="BY153" s="120">
        <f t="shared" si="89"/>
        <v>2701.078</v>
      </c>
      <c r="BZ153" s="120">
        <f t="shared" si="90"/>
        <v>8699.3320000000003</v>
      </c>
      <c r="CA153" s="120">
        <f t="shared" si="91"/>
        <v>2682.44</v>
      </c>
      <c r="CB153" s="120">
        <f t="shared" si="92"/>
        <v>158.24700000000001</v>
      </c>
      <c r="CC153" s="120">
        <f t="shared" si="93"/>
        <v>487.86500000000001</v>
      </c>
    </row>
    <row r="154" spans="1:298" s="6" customFormat="1" x14ac:dyDescent="0.2">
      <c r="A154" s="5">
        <v>41122</v>
      </c>
      <c r="B154" s="10">
        <v>32088.977999999999</v>
      </c>
      <c r="C154" s="10">
        <v>1103.4100000000001</v>
      </c>
      <c r="D154" s="10">
        <v>5512.049</v>
      </c>
      <c r="E154" s="10">
        <v>73.915999999999997</v>
      </c>
      <c r="F154" s="10">
        <f t="shared" si="69"/>
        <v>38778.352999999996</v>
      </c>
      <c r="G154" s="10">
        <v>3912.5909999999999</v>
      </c>
      <c r="H154" s="10">
        <v>1779.692</v>
      </c>
      <c r="I154" s="10">
        <v>572.34100000000001</v>
      </c>
      <c r="J154" s="10">
        <v>2183.415</v>
      </c>
      <c r="K154" s="10">
        <v>1160.386</v>
      </c>
      <c r="L154" s="10">
        <v>1131.066</v>
      </c>
      <c r="M154" s="10">
        <f t="shared" si="66"/>
        <v>10739.491000000002</v>
      </c>
      <c r="N154" s="10">
        <v>3032.8850000000002</v>
      </c>
      <c r="O154" s="10">
        <v>3632.181</v>
      </c>
      <c r="P154" s="10">
        <f t="shared" si="70"/>
        <v>6665.0660000000007</v>
      </c>
      <c r="Q154" s="10">
        <v>250.96899999999999</v>
      </c>
      <c r="R154" s="10">
        <v>3492.0909999999999</v>
      </c>
      <c r="S154" s="10">
        <v>340.52300000000002</v>
      </c>
      <c r="T154" s="10">
        <v>300.37700000000001</v>
      </c>
      <c r="U154" s="10">
        <v>214.21799999999999</v>
      </c>
      <c r="V154" s="10">
        <v>1007.725</v>
      </c>
      <c r="W154" s="10">
        <v>2690.4540000000002</v>
      </c>
      <c r="X154" s="10">
        <f t="shared" si="68"/>
        <v>8296.357</v>
      </c>
      <c r="Y154" s="10">
        <v>2575.5050000000001</v>
      </c>
      <c r="Z154" s="10">
        <v>109.05200000000001</v>
      </c>
      <c r="AA154" s="10">
        <v>458.00799999999998</v>
      </c>
      <c r="AB154" s="126">
        <v>114353.76539999997</v>
      </c>
      <c r="AC154" s="12"/>
      <c r="BF154" s="126">
        <f t="shared" si="71"/>
        <v>114353.76539999997</v>
      </c>
      <c r="BH154" s="120">
        <f t="shared" si="72"/>
        <v>38778.352999999996</v>
      </c>
      <c r="BI154" s="120">
        <f t="shared" si="73"/>
        <v>3912.5909999999999</v>
      </c>
      <c r="BJ154" s="120">
        <f t="shared" si="74"/>
        <v>1779.692</v>
      </c>
      <c r="BK154" s="120">
        <f t="shared" si="75"/>
        <v>572.34100000000001</v>
      </c>
      <c r="BL154" s="120">
        <f t="shared" si="76"/>
        <v>2183.415</v>
      </c>
      <c r="BM154" s="120">
        <f t="shared" si="77"/>
        <v>1160.386</v>
      </c>
      <c r="BN154" s="120">
        <f t="shared" si="78"/>
        <v>1131.066</v>
      </c>
      <c r="BO154" s="120">
        <f t="shared" si="79"/>
        <v>10739.491000000002</v>
      </c>
      <c r="BP154" s="120">
        <f t="shared" si="80"/>
        <v>3032.8850000000002</v>
      </c>
      <c r="BQ154" s="120">
        <f t="shared" si="81"/>
        <v>3632.181</v>
      </c>
      <c r="BR154" s="120">
        <f t="shared" si="82"/>
        <v>6665.0660000000007</v>
      </c>
      <c r="BS154" s="120">
        <f t="shared" si="83"/>
        <v>250.96899999999999</v>
      </c>
      <c r="BT154" s="120">
        <f t="shared" si="84"/>
        <v>3492.0909999999999</v>
      </c>
      <c r="BU154" s="120">
        <f t="shared" si="85"/>
        <v>340.52300000000002</v>
      </c>
      <c r="BV154" s="120">
        <f t="shared" si="86"/>
        <v>300.37700000000001</v>
      </c>
      <c r="BW154" s="120">
        <f t="shared" si="87"/>
        <v>214.21799999999999</v>
      </c>
      <c r="BX154" s="120">
        <f t="shared" si="88"/>
        <v>1007.725</v>
      </c>
      <c r="BY154" s="120">
        <f t="shared" si="89"/>
        <v>2690.4540000000002</v>
      </c>
      <c r="BZ154" s="120">
        <f t="shared" si="90"/>
        <v>8296.357</v>
      </c>
      <c r="CA154" s="120">
        <f t="shared" si="91"/>
        <v>2575.5050000000001</v>
      </c>
      <c r="CB154" s="120">
        <f t="shared" si="92"/>
        <v>109.05200000000001</v>
      </c>
      <c r="CC154" s="120">
        <f t="shared" si="93"/>
        <v>458.00799999999998</v>
      </c>
    </row>
    <row r="155" spans="1:298" s="6" customFormat="1" x14ac:dyDescent="0.2">
      <c r="A155" s="5">
        <v>41153</v>
      </c>
      <c r="B155" s="10">
        <v>28790.169000000002</v>
      </c>
      <c r="C155" s="10">
        <v>1066.787</v>
      </c>
      <c r="D155" s="10">
        <v>4411.9740000000002</v>
      </c>
      <c r="E155" s="10">
        <v>61.106000000000002</v>
      </c>
      <c r="F155" s="10">
        <f t="shared" si="69"/>
        <v>34330.036</v>
      </c>
      <c r="G155" s="10">
        <v>3503.54</v>
      </c>
      <c r="H155" s="10">
        <v>1525.4690000000001</v>
      </c>
      <c r="I155" s="10">
        <v>503.47800000000001</v>
      </c>
      <c r="J155" s="10">
        <v>1925.865</v>
      </c>
      <c r="K155" s="10">
        <v>1040.0999999999999</v>
      </c>
      <c r="L155" s="10">
        <v>904.87300000000005</v>
      </c>
      <c r="M155" s="10">
        <f t="shared" si="66"/>
        <v>9403.3249999999989</v>
      </c>
      <c r="N155" s="10">
        <v>2540.8519999999999</v>
      </c>
      <c r="O155" s="10">
        <v>3082.3420000000001</v>
      </c>
      <c r="P155" s="10">
        <f t="shared" si="70"/>
        <v>5623.1939999999995</v>
      </c>
      <c r="Q155" s="10">
        <v>208.458</v>
      </c>
      <c r="R155" s="10">
        <v>3345.7510000000002</v>
      </c>
      <c r="S155" s="10">
        <v>323.52999999999997</v>
      </c>
      <c r="T155" s="10">
        <v>301.15100000000001</v>
      </c>
      <c r="U155" s="10">
        <v>183.18799999999999</v>
      </c>
      <c r="V155" s="10">
        <v>844.98199999999997</v>
      </c>
      <c r="W155" s="10">
        <v>2275.7170000000001</v>
      </c>
      <c r="X155" s="10">
        <f t="shared" si="68"/>
        <v>7482.777</v>
      </c>
      <c r="Y155" s="10">
        <v>2282.12</v>
      </c>
      <c r="Z155" s="10">
        <v>96.852999999999994</v>
      </c>
      <c r="AA155" s="10">
        <v>453.07</v>
      </c>
      <c r="AB155" s="126">
        <v>101513.946</v>
      </c>
      <c r="AC155" s="12"/>
      <c r="BF155" s="126">
        <f t="shared" si="71"/>
        <v>101513.946</v>
      </c>
      <c r="BH155" s="120">
        <f t="shared" si="72"/>
        <v>34330.036</v>
      </c>
      <c r="BI155" s="120">
        <f t="shared" si="73"/>
        <v>3503.54</v>
      </c>
      <c r="BJ155" s="120">
        <f t="shared" si="74"/>
        <v>1525.4690000000001</v>
      </c>
      <c r="BK155" s="120">
        <f t="shared" si="75"/>
        <v>503.47800000000001</v>
      </c>
      <c r="BL155" s="120">
        <f t="shared" si="76"/>
        <v>1925.865</v>
      </c>
      <c r="BM155" s="120">
        <f t="shared" si="77"/>
        <v>1040.0999999999999</v>
      </c>
      <c r="BN155" s="120">
        <f t="shared" si="78"/>
        <v>904.87300000000005</v>
      </c>
      <c r="BO155" s="120">
        <f t="shared" si="79"/>
        <v>9403.3249999999989</v>
      </c>
      <c r="BP155" s="120">
        <f t="shared" si="80"/>
        <v>2540.8519999999999</v>
      </c>
      <c r="BQ155" s="120">
        <f t="shared" si="81"/>
        <v>3082.3420000000001</v>
      </c>
      <c r="BR155" s="120">
        <f t="shared" si="82"/>
        <v>5623.1939999999995</v>
      </c>
      <c r="BS155" s="120">
        <f t="shared" si="83"/>
        <v>208.458</v>
      </c>
      <c r="BT155" s="120">
        <f t="shared" si="84"/>
        <v>3345.7510000000002</v>
      </c>
      <c r="BU155" s="120">
        <f t="shared" si="85"/>
        <v>323.52999999999997</v>
      </c>
      <c r="BV155" s="120">
        <f t="shared" si="86"/>
        <v>301.15100000000001</v>
      </c>
      <c r="BW155" s="120">
        <f t="shared" si="87"/>
        <v>183.18799999999999</v>
      </c>
      <c r="BX155" s="120">
        <f t="shared" si="88"/>
        <v>844.98199999999997</v>
      </c>
      <c r="BY155" s="120">
        <f t="shared" si="89"/>
        <v>2275.7170000000001</v>
      </c>
      <c r="BZ155" s="120">
        <f t="shared" si="90"/>
        <v>7482.777</v>
      </c>
      <c r="CA155" s="120">
        <f t="shared" si="91"/>
        <v>2282.12</v>
      </c>
      <c r="CB155" s="120">
        <f t="shared" si="92"/>
        <v>96.852999999999994</v>
      </c>
      <c r="CC155" s="120">
        <f t="shared" si="93"/>
        <v>453.07</v>
      </c>
    </row>
    <row r="156" spans="1:298" s="6" customFormat="1" x14ac:dyDescent="0.2">
      <c r="A156" s="5">
        <v>41183</v>
      </c>
      <c r="B156" s="10">
        <v>32379.481</v>
      </c>
      <c r="C156" s="10">
        <v>1141.95</v>
      </c>
      <c r="D156" s="10">
        <v>4605.8050000000003</v>
      </c>
      <c r="E156" s="10">
        <v>70.088999999999999</v>
      </c>
      <c r="F156" s="10">
        <f t="shared" si="69"/>
        <v>38197.324999999997</v>
      </c>
      <c r="G156" s="10">
        <v>3632.7049999999999</v>
      </c>
      <c r="H156" s="10">
        <v>1603.934</v>
      </c>
      <c r="I156" s="10">
        <v>520.22500000000002</v>
      </c>
      <c r="J156" s="10">
        <v>2042.82</v>
      </c>
      <c r="K156" s="10">
        <v>1113.2260000000001</v>
      </c>
      <c r="L156" s="10">
        <v>968.97199999999998</v>
      </c>
      <c r="M156" s="10">
        <f t="shared" si="66"/>
        <v>9881.8819999999996</v>
      </c>
      <c r="N156" s="10">
        <v>1936.5909999999999</v>
      </c>
      <c r="O156" s="10">
        <v>4182.5039999999999</v>
      </c>
      <c r="P156" s="10">
        <f t="shared" si="70"/>
        <v>6119.0949999999993</v>
      </c>
      <c r="Q156" s="10">
        <v>243.709</v>
      </c>
      <c r="R156" s="10">
        <v>3585.6640000000002</v>
      </c>
      <c r="S156" s="10">
        <v>340.09</v>
      </c>
      <c r="T156" s="10">
        <v>309.81799999999998</v>
      </c>
      <c r="U156" s="10">
        <v>207.46700000000001</v>
      </c>
      <c r="V156" s="10">
        <v>963.53200000000004</v>
      </c>
      <c r="W156" s="10">
        <v>2514.7660000000001</v>
      </c>
      <c r="X156" s="10">
        <f t="shared" si="68"/>
        <v>8165.0460000000003</v>
      </c>
      <c r="Y156" s="10">
        <v>2490.3670000000002</v>
      </c>
      <c r="Z156" s="10">
        <v>110.535</v>
      </c>
      <c r="AA156" s="10">
        <v>486.31799999999998</v>
      </c>
      <c r="AB156" s="126">
        <v>111141.9764</v>
      </c>
      <c r="AC156" s="12"/>
      <c r="BF156" s="126">
        <f t="shared" si="71"/>
        <v>111141.9764</v>
      </c>
      <c r="BH156" s="120">
        <f t="shared" si="72"/>
        <v>38197.324999999997</v>
      </c>
      <c r="BI156" s="120">
        <f t="shared" si="73"/>
        <v>3632.7049999999999</v>
      </c>
      <c r="BJ156" s="120">
        <f t="shared" si="74"/>
        <v>1603.934</v>
      </c>
      <c r="BK156" s="120">
        <f t="shared" si="75"/>
        <v>520.22500000000002</v>
      </c>
      <c r="BL156" s="120">
        <f t="shared" si="76"/>
        <v>2042.82</v>
      </c>
      <c r="BM156" s="120">
        <f t="shared" si="77"/>
        <v>1113.2260000000001</v>
      </c>
      <c r="BN156" s="120">
        <f t="shared" si="78"/>
        <v>968.97199999999998</v>
      </c>
      <c r="BO156" s="120">
        <f t="shared" si="79"/>
        <v>9881.8819999999996</v>
      </c>
      <c r="BP156" s="120">
        <f t="shared" si="80"/>
        <v>1936.5909999999999</v>
      </c>
      <c r="BQ156" s="120">
        <f t="shared" si="81"/>
        <v>4182.5039999999999</v>
      </c>
      <c r="BR156" s="120">
        <f t="shared" si="82"/>
        <v>6119.0949999999993</v>
      </c>
      <c r="BS156" s="120">
        <f t="shared" si="83"/>
        <v>243.709</v>
      </c>
      <c r="BT156" s="120">
        <f t="shared" si="84"/>
        <v>3585.6640000000002</v>
      </c>
      <c r="BU156" s="120">
        <f t="shared" si="85"/>
        <v>340.09</v>
      </c>
      <c r="BV156" s="120">
        <f t="shared" si="86"/>
        <v>309.81799999999998</v>
      </c>
      <c r="BW156" s="120">
        <f t="shared" si="87"/>
        <v>207.46700000000001</v>
      </c>
      <c r="BX156" s="120">
        <f t="shared" si="88"/>
        <v>963.53200000000004</v>
      </c>
      <c r="BY156" s="120">
        <f t="shared" si="89"/>
        <v>2514.7660000000001</v>
      </c>
      <c r="BZ156" s="120">
        <f t="shared" si="90"/>
        <v>8165.0460000000003</v>
      </c>
      <c r="CA156" s="120">
        <f t="shared" si="91"/>
        <v>2490.3670000000002</v>
      </c>
      <c r="CB156" s="120">
        <f t="shared" si="92"/>
        <v>110.535</v>
      </c>
      <c r="CC156" s="120">
        <f t="shared" si="93"/>
        <v>486.31799999999998</v>
      </c>
    </row>
    <row r="157" spans="1:298" s="6" customFormat="1" x14ac:dyDescent="0.2">
      <c r="A157" s="5">
        <v>41214</v>
      </c>
      <c r="B157" s="10">
        <v>32121.404999999999</v>
      </c>
      <c r="C157" s="10">
        <v>1244.471</v>
      </c>
      <c r="D157" s="10">
        <v>4193.0150000000003</v>
      </c>
      <c r="E157" s="10">
        <v>86.67</v>
      </c>
      <c r="F157" s="10">
        <f t="shared" si="69"/>
        <v>37645.560999999994</v>
      </c>
      <c r="G157" s="10">
        <v>3447.6559999999999</v>
      </c>
      <c r="H157" s="10">
        <v>1513.405</v>
      </c>
      <c r="I157" s="10">
        <v>488.92200000000003</v>
      </c>
      <c r="J157" s="10">
        <v>1827.819</v>
      </c>
      <c r="K157" s="10">
        <v>989.98299999999995</v>
      </c>
      <c r="L157" s="10">
        <v>875.73500000000001</v>
      </c>
      <c r="M157" s="10">
        <f t="shared" si="66"/>
        <v>9143.52</v>
      </c>
      <c r="N157" s="10">
        <v>2804.9810000000002</v>
      </c>
      <c r="O157" s="10">
        <v>3375.7620000000002</v>
      </c>
      <c r="P157" s="10">
        <f t="shared" si="70"/>
        <v>6180.7430000000004</v>
      </c>
      <c r="Q157" s="10">
        <v>235.29400000000001</v>
      </c>
      <c r="R157" s="10">
        <v>3430.7040000000002</v>
      </c>
      <c r="S157" s="10">
        <v>326.93099999999998</v>
      </c>
      <c r="T157" s="10">
        <v>315.56200000000001</v>
      </c>
      <c r="U157" s="10">
        <v>197.14500000000001</v>
      </c>
      <c r="V157" s="10">
        <v>904.90099999999995</v>
      </c>
      <c r="W157" s="10">
        <v>2545.4839999999999</v>
      </c>
      <c r="X157" s="10">
        <f t="shared" si="68"/>
        <v>7956.0210000000006</v>
      </c>
      <c r="Y157" s="10">
        <v>2462.2829999999999</v>
      </c>
      <c r="Z157" s="10">
        <v>111.044</v>
      </c>
      <c r="AA157" s="10">
        <v>459.803</v>
      </c>
      <c r="AB157" s="126">
        <v>108781.49639999997</v>
      </c>
      <c r="AC157" s="12"/>
      <c r="BF157" s="126">
        <f t="shared" si="71"/>
        <v>108781.49639999997</v>
      </c>
      <c r="BH157" s="120">
        <f t="shared" si="72"/>
        <v>37645.560999999994</v>
      </c>
      <c r="BI157" s="120">
        <f t="shared" si="73"/>
        <v>3447.6559999999999</v>
      </c>
      <c r="BJ157" s="120">
        <f t="shared" si="74"/>
        <v>1513.405</v>
      </c>
      <c r="BK157" s="120">
        <f t="shared" si="75"/>
        <v>488.92200000000003</v>
      </c>
      <c r="BL157" s="120">
        <f t="shared" si="76"/>
        <v>1827.819</v>
      </c>
      <c r="BM157" s="120">
        <f t="shared" si="77"/>
        <v>989.98299999999995</v>
      </c>
      <c r="BN157" s="120">
        <f t="shared" si="78"/>
        <v>875.73500000000001</v>
      </c>
      <c r="BO157" s="120">
        <f t="shared" si="79"/>
        <v>9143.52</v>
      </c>
      <c r="BP157" s="120">
        <f t="shared" si="80"/>
        <v>2804.9810000000002</v>
      </c>
      <c r="BQ157" s="120">
        <f t="shared" si="81"/>
        <v>3375.7620000000002</v>
      </c>
      <c r="BR157" s="120">
        <f t="shared" si="82"/>
        <v>6180.7430000000004</v>
      </c>
      <c r="BS157" s="120">
        <f t="shared" si="83"/>
        <v>235.29400000000001</v>
      </c>
      <c r="BT157" s="120">
        <f t="shared" si="84"/>
        <v>3430.7040000000002</v>
      </c>
      <c r="BU157" s="120">
        <f t="shared" si="85"/>
        <v>326.93099999999998</v>
      </c>
      <c r="BV157" s="120">
        <f t="shared" si="86"/>
        <v>315.56200000000001</v>
      </c>
      <c r="BW157" s="120">
        <f t="shared" si="87"/>
        <v>197.14500000000001</v>
      </c>
      <c r="BX157" s="120">
        <f t="shared" si="88"/>
        <v>904.90099999999995</v>
      </c>
      <c r="BY157" s="120">
        <f t="shared" si="89"/>
        <v>2545.4839999999999</v>
      </c>
      <c r="BZ157" s="120">
        <f t="shared" si="90"/>
        <v>7956.0210000000006</v>
      </c>
      <c r="CA157" s="120">
        <f t="shared" si="91"/>
        <v>2462.2829999999999</v>
      </c>
      <c r="CB157" s="120">
        <f t="shared" si="92"/>
        <v>111.044</v>
      </c>
      <c r="CC157" s="120">
        <f t="shared" si="93"/>
        <v>459.803</v>
      </c>
    </row>
    <row r="158" spans="1:298" s="6" customFormat="1" x14ac:dyDescent="0.2">
      <c r="A158" s="5">
        <v>41244</v>
      </c>
      <c r="B158" s="10">
        <v>30636.026999999998</v>
      </c>
      <c r="C158" s="10">
        <v>1440.3409999999999</v>
      </c>
      <c r="D158" s="10">
        <v>3709.9830000000002</v>
      </c>
      <c r="E158" s="10">
        <v>59.076000000000001</v>
      </c>
      <c r="F158" s="10">
        <f t="shared" si="69"/>
        <v>35845.426999999996</v>
      </c>
      <c r="G158" s="10">
        <v>3144.2689999999998</v>
      </c>
      <c r="H158" s="10">
        <v>1320.884</v>
      </c>
      <c r="I158" s="10">
        <v>458.19499999999999</v>
      </c>
      <c r="J158" s="10">
        <v>1841.808</v>
      </c>
      <c r="K158" s="10">
        <v>1181.9480000000001</v>
      </c>
      <c r="L158" s="10">
        <v>688.10699999999997</v>
      </c>
      <c r="M158" s="10">
        <f t="shared" si="66"/>
        <v>8635.2109999999993</v>
      </c>
      <c r="N158" s="10">
        <v>2497.2469999999998</v>
      </c>
      <c r="O158" s="10">
        <v>2839.7890000000002</v>
      </c>
      <c r="P158" s="10">
        <f t="shared" si="70"/>
        <v>5337.0360000000001</v>
      </c>
      <c r="Q158" s="10">
        <v>226.62299999999999</v>
      </c>
      <c r="R158" s="10">
        <v>3339.2739999999999</v>
      </c>
      <c r="S158" s="10">
        <v>325.19</v>
      </c>
      <c r="T158" s="10">
        <v>286.53899999999999</v>
      </c>
      <c r="U158" s="10">
        <v>177.19900000000001</v>
      </c>
      <c r="V158" s="10">
        <v>846.28</v>
      </c>
      <c r="W158" s="10">
        <v>2395.799</v>
      </c>
      <c r="X158" s="10">
        <f t="shared" si="68"/>
        <v>7596.9039999999995</v>
      </c>
      <c r="Y158" s="10">
        <v>2512.3919999999998</v>
      </c>
      <c r="Z158" s="10">
        <v>108.771</v>
      </c>
      <c r="AA158" s="10">
        <v>536.98</v>
      </c>
      <c r="AB158" s="126">
        <v>104762.321</v>
      </c>
      <c r="AC158" s="12"/>
      <c r="BF158" s="126">
        <f t="shared" si="71"/>
        <v>104762.321</v>
      </c>
      <c r="BH158" s="120">
        <f t="shared" si="72"/>
        <v>35845.426999999996</v>
      </c>
      <c r="BI158" s="120">
        <f t="shared" si="73"/>
        <v>3144.2689999999998</v>
      </c>
      <c r="BJ158" s="120">
        <f t="shared" si="74"/>
        <v>1320.884</v>
      </c>
      <c r="BK158" s="120">
        <f t="shared" si="75"/>
        <v>458.19499999999999</v>
      </c>
      <c r="BL158" s="120">
        <f t="shared" si="76"/>
        <v>1841.808</v>
      </c>
      <c r="BM158" s="120">
        <f t="shared" si="77"/>
        <v>1181.9480000000001</v>
      </c>
      <c r="BN158" s="120">
        <f t="shared" si="78"/>
        <v>688.10699999999997</v>
      </c>
      <c r="BO158" s="120">
        <f t="shared" si="79"/>
        <v>8635.2109999999993</v>
      </c>
      <c r="BP158" s="120">
        <f t="shared" si="80"/>
        <v>2497.2469999999998</v>
      </c>
      <c r="BQ158" s="120">
        <f t="shared" si="81"/>
        <v>2839.7890000000002</v>
      </c>
      <c r="BR158" s="120">
        <f t="shared" si="82"/>
        <v>5337.0360000000001</v>
      </c>
      <c r="BS158" s="120">
        <f t="shared" si="83"/>
        <v>226.62299999999999</v>
      </c>
      <c r="BT158" s="120">
        <f t="shared" si="84"/>
        <v>3339.2739999999999</v>
      </c>
      <c r="BU158" s="120">
        <f t="shared" si="85"/>
        <v>325.19</v>
      </c>
      <c r="BV158" s="120">
        <f t="shared" si="86"/>
        <v>286.53899999999999</v>
      </c>
      <c r="BW158" s="120">
        <f t="shared" si="87"/>
        <v>177.19900000000001</v>
      </c>
      <c r="BX158" s="120">
        <f t="shared" si="88"/>
        <v>846.28</v>
      </c>
      <c r="BY158" s="120">
        <f t="shared" si="89"/>
        <v>2395.799</v>
      </c>
      <c r="BZ158" s="120">
        <f t="shared" si="90"/>
        <v>7596.9039999999995</v>
      </c>
      <c r="CA158" s="120">
        <f t="shared" si="91"/>
        <v>2512.3919999999998</v>
      </c>
      <c r="CB158" s="120">
        <f t="shared" si="92"/>
        <v>108.771</v>
      </c>
      <c r="CC158" s="120">
        <f t="shared" si="93"/>
        <v>536.98</v>
      </c>
    </row>
    <row r="159" spans="1:298" s="6" customFormat="1" x14ac:dyDescent="0.2">
      <c r="A159" s="5">
        <v>41275</v>
      </c>
      <c r="B159" s="10">
        <v>32653.282999999999</v>
      </c>
      <c r="C159" s="10">
        <v>1179.0039999999999</v>
      </c>
      <c r="D159" s="10">
        <v>3804.9490000000001</v>
      </c>
      <c r="E159" s="10">
        <v>54.798999999999999</v>
      </c>
      <c r="F159" s="10">
        <f t="shared" si="69"/>
        <v>37692.034999999996</v>
      </c>
      <c r="G159" s="10">
        <v>3422.0740000000001</v>
      </c>
      <c r="H159" s="10">
        <v>1472.9639999999999</v>
      </c>
      <c r="I159" s="10">
        <v>433.142</v>
      </c>
      <c r="J159" s="10">
        <v>1866.0070000000001</v>
      </c>
      <c r="K159" s="10">
        <v>1142.5999999999999</v>
      </c>
      <c r="L159" s="10">
        <v>679.90599999999995</v>
      </c>
      <c r="M159" s="10">
        <f t="shared" si="66"/>
        <v>9016.6929999999993</v>
      </c>
      <c r="N159" s="10">
        <v>2571.768</v>
      </c>
      <c r="O159" s="10">
        <v>3000.7860000000001</v>
      </c>
      <c r="P159" s="10">
        <f t="shared" si="70"/>
        <v>5572.5540000000001</v>
      </c>
      <c r="Q159" s="10">
        <v>209.99700000000001</v>
      </c>
      <c r="R159" s="10">
        <v>3462.63</v>
      </c>
      <c r="S159" s="10">
        <v>356.48</v>
      </c>
      <c r="T159" s="10">
        <v>314.392</v>
      </c>
      <c r="U159" s="10">
        <v>172.38499999999999</v>
      </c>
      <c r="V159" s="10">
        <v>871.01599999999996</v>
      </c>
      <c r="W159" s="10">
        <v>2554.4319999999998</v>
      </c>
      <c r="X159" s="10">
        <f t="shared" si="68"/>
        <v>7941.3319999999994</v>
      </c>
      <c r="Y159" s="10">
        <v>2742.4549999999999</v>
      </c>
      <c r="Z159" s="10">
        <v>109.173</v>
      </c>
      <c r="AA159" s="10">
        <v>583.58199999999999</v>
      </c>
      <c r="AB159" s="126">
        <v>110761.70959999999</v>
      </c>
      <c r="AC159" s="12"/>
      <c r="BF159" s="126">
        <f t="shared" si="71"/>
        <v>110761.70959999999</v>
      </c>
      <c r="BH159" s="120">
        <f t="shared" si="72"/>
        <v>37692.034999999996</v>
      </c>
      <c r="BI159" s="120">
        <f t="shared" si="73"/>
        <v>3422.0740000000001</v>
      </c>
      <c r="BJ159" s="120">
        <f t="shared" si="74"/>
        <v>1472.9639999999999</v>
      </c>
      <c r="BK159" s="120">
        <f t="shared" si="75"/>
        <v>433.142</v>
      </c>
      <c r="BL159" s="120">
        <f t="shared" si="76"/>
        <v>1866.0070000000001</v>
      </c>
      <c r="BM159" s="120">
        <f t="shared" si="77"/>
        <v>1142.5999999999999</v>
      </c>
      <c r="BN159" s="120">
        <f t="shared" si="78"/>
        <v>679.90599999999995</v>
      </c>
      <c r="BO159" s="120">
        <f t="shared" si="79"/>
        <v>9016.6929999999993</v>
      </c>
      <c r="BP159" s="120">
        <f t="shared" si="80"/>
        <v>2571.768</v>
      </c>
      <c r="BQ159" s="120">
        <f t="shared" si="81"/>
        <v>3000.7860000000001</v>
      </c>
      <c r="BR159" s="120">
        <f t="shared" si="82"/>
        <v>5572.5540000000001</v>
      </c>
      <c r="BS159" s="120">
        <f t="shared" si="83"/>
        <v>209.99700000000001</v>
      </c>
      <c r="BT159" s="120">
        <f t="shared" si="84"/>
        <v>3462.63</v>
      </c>
      <c r="BU159" s="120">
        <f t="shared" si="85"/>
        <v>356.48</v>
      </c>
      <c r="BV159" s="120">
        <f t="shared" si="86"/>
        <v>314.392</v>
      </c>
      <c r="BW159" s="120">
        <f t="shared" si="87"/>
        <v>172.38499999999999</v>
      </c>
      <c r="BX159" s="120">
        <f t="shared" si="88"/>
        <v>871.01599999999996</v>
      </c>
      <c r="BY159" s="120">
        <f t="shared" si="89"/>
        <v>2554.4319999999998</v>
      </c>
      <c r="BZ159" s="120">
        <f t="shared" si="90"/>
        <v>7941.3319999999994</v>
      </c>
      <c r="CA159" s="120">
        <f t="shared" si="91"/>
        <v>2742.4549999999999</v>
      </c>
      <c r="CB159" s="120">
        <f t="shared" si="92"/>
        <v>109.173</v>
      </c>
      <c r="CC159" s="120">
        <f t="shared" si="93"/>
        <v>583.58199999999999</v>
      </c>
    </row>
    <row r="160" spans="1:298" s="6" customFormat="1" x14ac:dyDescent="0.2">
      <c r="A160" s="5">
        <v>41306</v>
      </c>
      <c r="B160" s="10">
        <v>27742.063999999998</v>
      </c>
      <c r="C160" s="10">
        <v>848.48199999999997</v>
      </c>
      <c r="D160" s="10">
        <v>3413.4839999999999</v>
      </c>
      <c r="E160" s="10">
        <v>51.457999999999998</v>
      </c>
      <c r="F160" s="10">
        <f t="shared" si="69"/>
        <v>32055.487999999998</v>
      </c>
      <c r="G160" s="10">
        <v>3087.5509999999999</v>
      </c>
      <c r="H160" s="10">
        <v>1275.664</v>
      </c>
      <c r="I160" s="10">
        <v>387.19299999999998</v>
      </c>
      <c r="J160" s="10">
        <v>1659.35</v>
      </c>
      <c r="K160" s="10">
        <v>1004.865</v>
      </c>
      <c r="L160" s="10">
        <v>585.29100000000005</v>
      </c>
      <c r="M160" s="10">
        <f t="shared" si="66"/>
        <v>7999.9139999999998</v>
      </c>
      <c r="N160" s="10">
        <v>2295.6909999999998</v>
      </c>
      <c r="O160" s="10">
        <v>2590.5650000000001</v>
      </c>
      <c r="P160" s="10">
        <f t="shared" si="70"/>
        <v>4886.2559999999994</v>
      </c>
      <c r="Q160" s="10">
        <v>182.46</v>
      </c>
      <c r="R160" s="10">
        <v>3104.7220000000002</v>
      </c>
      <c r="S160" s="10">
        <v>304.48099999999999</v>
      </c>
      <c r="T160" s="10">
        <v>282.49599999999998</v>
      </c>
      <c r="U160" s="10">
        <v>164.56</v>
      </c>
      <c r="V160" s="10">
        <v>803.71100000000001</v>
      </c>
      <c r="W160" s="10">
        <v>2293.2399999999998</v>
      </c>
      <c r="X160" s="10">
        <f t="shared" si="68"/>
        <v>7135.67</v>
      </c>
      <c r="Y160" s="10">
        <v>2414.636</v>
      </c>
      <c r="Z160" s="10">
        <v>98.945999999999998</v>
      </c>
      <c r="AA160" s="10">
        <v>530.29899999999998</v>
      </c>
      <c r="AB160" s="126">
        <v>97061.114199999982</v>
      </c>
      <c r="AC160" s="12"/>
      <c r="BF160" s="126">
        <f t="shared" si="71"/>
        <v>97061.114199999982</v>
      </c>
      <c r="BH160" s="120">
        <f t="shared" si="72"/>
        <v>32055.487999999998</v>
      </c>
      <c r="BI160" s="120">
        <f t="shared" si="73"/>
        <v>3087.5509999999999</v>
      </c>
      <c r="BJ160" s="120">
        <f t="shared" si="74"/>
        <v>1275.664</v>
      </c>
      <c r="BK160" s="120">
        <f t="shared" si="75"/>
        <v>387.19299999999998</v>
      </c>
      <c r="BL160" s="120">
        <f t="shared" si="76"/>
        <v>1659.35</v>
      </c>
      <c r="BM160" s="120">
        <f t="shared" si="77"/>
        <v>1004.865</v>
      </c>
      <c r="BN160" s="120">
        <f t="shared" si="78"/>
        <v>585.29100000000005</v>
      </c>
      <c r="BO160" s="120">
        <f t="shared" si="79"/>
        <v>7999.9139999999998</v>
      </c>
      <c r="BP160" s="120">
        <f t="shared" si="80"/>
        <v>2295.6909999999998</v>
      </c>
      <c r="BQ160" s="120">
        <f t="shared" si="81"/>
        <v>2590.5650000000001</v>
      </c>
      <c r="BR160" s="120">
        <f t="shared" si="82"/>
        <v>4886.2559999999994</v>
      </c>
      <c r="BS160" s="120">
        <f t="shared" si="83"/>
        <v>182.46</v>
      </c>
      <c r="BT160" s="120">
        <f t="shared" si="84"/>
        <v>3104.7220000000002</v>
      </c>
      <c r="BU160" s="120">
        <f t="shared" si="85"/>
        <v>304.48099999999999</v>
      </c>
      <c r="BV160" s="120">
        <f t="shared" si="86"/>
        <v>282.49599999999998</v>
      </c>
      <c r="BW160" s="120">
        <f t="shared" si="87"/>
        <v>164.56</v>
      </c>
      <c r="BX160" s="120">
        <f t="shared" si="88"/>
        <v>803.71100000000001</v>
      </c>
      <c r="BY160" s="120">
        <f t="shared" si="89"/>
        <v>2293.2399999999998</v>
      </c>
      <c r="BZ160" s="120">
        <f t="shared" si="90"/>
        <v>7135.67</v>
      </c>
      <c r="CA160" s="120">
        <f t="shared" si="91"/>
        <v>2414.636</v>
      </c>
      <c r="CB160" s="120">
        <f t="shared" si="92"/>
        <v>98.945999999999998</v>
      </c>
      <c r="CC160" s="120">
        <f t="shared" si="93"/>
        <v>530.29899999999998</v>
      </c>
    </row>
    <row r="161" spans="1:81" s="6" customFormat="1" x14ac:dyDescent="0.2">
      <c r="A161" s="5">
        <v>41334</v>
      </c>
      <c r="B161" s="10">
        <v>30601.255000000001</v>
      </c>
      <c r="C161" s="10">
        <v>926.26199999999994</v>
      </c>
      <c r="D161" s="10">
        <v>4201.4189999999999</v>
      </c>
      <c r="E161" s="10">
        <v>69.382999999999996</v>
      </c>
      <c r="F161" s="10">
        <f t="shared" si="69"/>
        <v>35798.319000000003</v>
      </c>
      <c r="G161" s="10">
        <v>3448.183</v>
      </c>
      <c r="H161" s="10">
        <v>1453.076</v>
      </c>
      <c r="I161" s="10">
        <v>445.08300000000003</v>
      </c>
      <c r="J161" s="10">
        <v>1943.0170000000001</v>
      </c>
      <c r="K161" s="10">
        <v>1109.0820000000001</v>
      </c>
      <c r="L161" s="10">
        <v>754.72900000000004</v>
      </c>
      <c r="M161" s="10">
        <f t="shared" si="66"/>
        <v>9153.1699999999983</v>
      </c>
      <c r="N161" s="10">
        <v>2690.3850000000002</v>
      </c>
      <c r="O161" s="10">
        <v>2612.2959999999998</v>
      </c>
      <c r="P161" s="10">
        <f t="shared" si="70"/>
        <v>5302.6810000000005</v>
      </c>
      <c r="Q161" s="10">
        <v>190.791</v>
      </c>
      <c r="R161" s="10">
        <v>3408.3380000000002</v>
      </c>
      <c r="S161" s="10">
        <v>335.15499999999997</v>
      </c>
      <c r="T161" s="10">
        <v>286.34199999999998</v>
      </c>
      <c r="U161" s="10">
        <v>221.024</v>
      </c>
      <c r="V161" s="10">
        <v>869.91</v>
      </c>
      <c r="W161" s="10">
        <v>2549.5700000000002</v>
      </c>
      <c r="X161" s="10">
        <f t="shared" si="68"/>
        <v>7861.130000000001</v>
      </c>
      <c r="Y161" s="10">
        <v>2751.8870000000002</v>
      </c>
      <c r="Z161" s="10">
        <v>99.462999999999994</v>
      </c>
      <c r="AA161" s="10">
        <v>552.46</v>
      </c>
      <c r="AB161" s="126">
        <v>108355.26800000001</v>
      </c>
      <c r="AC161" s="12"/>
      <c r="BF161" s="126">
        <f t="shared" si="71"/>
        <v>108355.26800000001</v>
      </c>
      <c r="BH161" s="120">
        <f t="shared" si="72"/>
        <v>35798.319000000003</v>
      </c>
      <c r="BI161" s="120">
        <f t="shared" si="73"/>
        <v>3448.183</v>
      </c>
      <c r="BJ161" s="120">
        <f t="shared" si="74"/>
        <v>1453.076</v>
      </c>
      <c r="BK161" s="120">
        <f t="shared" si="75"/>
        <v>445.08300000000003</v>
      </c>
      <c r="BL161" s="120">
        <f t="shared" si="76"/>
        <v>1943.0170000000001</v>
      </c>
      <c r="BM161" s="120">
        <f t="shared" si="77"/>
        <v>1109.0820000000001</v>
      </c>
      <c r="BN161" s="120">
        <f t="shared" si="78"/>
        <v>754.72900000000004</v>
      </c>
      <c r="BO161" s="120">
        <f t="shared" si="79"/>
        <v>9153.1699999999983</v>
      </c>
      <c r="BP161" s="120">
        <f t="shared" si="80"/>
        <v>2690.3850000000002</v>
      </c>
      <c r="BQ161" s="120">
        <f t="shared" si="81"/>
        <v>2612.2959999999998</v>
      </c>
      <c r="BR161" s="120">
        <f t="shared" si="82"/>
        <v>5302.6810000000005</v>
      </c>
      <c r="BS161" s="120">
        <f t="shared" si="83"/>
        <v>190.791</v>
      </c>
      <c r="BT161" s="120">
        <f t="shared" si="84"/>
        <v>3408.3380000000002</v>
      </c>
      <c r="BU161" s="120">
        <f t="shared" si="85"/>
        <v>335.15499999999997</v>
      </c>
      <c r="BV161" s="120">
        <f t="shared" si="86"/>
        <v>286.34199999999998</v>
      </c>
      <c r="BW161" s="120">
        <f t="shared" si="87"/>
        <v>221.024</v>
      </c>
      <c r="BX161" s="120">
        <f t="shared" si="88"/>
        <v>869.91</v>
      </c>
      <c r="BY161" s="120">
        <f t="shared" si="89"/>
        <v>2549.5700000000002</v>
      </c>
      <c r="BZ161" s="120">
        <f t="shared" si="90"/>
        <v>7861.130000000001</v>
      </c>
      <c r="CA161" s="120">
        <f t="shared" si="91"/>
        <v>2751.8870000000002</v>
      </c>
      <c r="CB161" s="120">
        <f t="shared" si="92"/>
        <v>99.462999999999994</v>
      </c>
      <c r="CC161" s="120">
        <f t="shared" si="93"/>
        <v>552.46</v>
      </c>
    </row>
    <row r="162" spans="1:81" s="6" customFormat="1" x14ac:dyDescent="0.2">
      <c r="A162" s="5">
        <v>41365</v>
      </c>
      <c r="B162" s="10">
        <v>30906.055</v>
      </c>
      <c r="C162" s="10">
        <v>1255.6859999999999</v>
      </c>
      <c r="D162" s="10">
        <v>4403.6580000000004</v>
      </c>
      <c r="E162" s="10">
        <v>63.319000000000003</v>
      </c>
      <c r="F162" s="10">
        <f t="shared" si="69"/>
        <v>36628.718000000008</v>
      </c>
      <c r="G162" s="10">
        <v>3445.739</v>
      </c>
      <c r="H162" s="10">
        <v>1461.6590000000001</v>
      </c>
      <c r="I162" s="10">
        <v>445.37599999999998</v>
      </c>
      <c r="J162" s="10">
        <v>1901.54</v>
      </c>
      <c r="K162" s="10">
        <v>1269.3910000000001</v>
      </c>
      <c r="L162" s="10">
        <v>751.98</v>
      </c>
      <c r="M162" s="10">
        <f t="shared" si="66"/>
        <v>9275.6849999999995</v>
      </c>
      <c r="N162" s="10">
        <v>2684.8539999999998</v>
      </c>
      <c r="O162" s="10">
        <v>3021.9839999999999</v>
      </c>
      <c r="P162" s="10">
        <f t="shared" si="70"/>
        <v>5706.8379999999997</v>
      </c>
      <c r="Q162" s="10">
        <v>253.619</v>
      </c>
      <c r="R162" s="10">
        <v>3583.837</v>
      </c>
      <c r="S162" s="10">
        <v>397.29300000000001</v>
      </c>
      <c r="T162" s="10">
        <v>305.995</v>
      </c>
      <c r="U162" s="10">
        <v>175.39500000000001</v>
      </c>
      <c r="V162" s="10">
        <v>1017.965</v>
      </c>
      <c r="W162" s="10">
        <v>2610.4639999999999</v>
      </c>
      <c r="X162" s="10">
        <f t="shared" si="68"/>
        <v>8344.5679999999993</v>
      </c>
      <c r="Y162" s="10">
        <v>2731.7429999999999</v>
      </c>
      <c r="Z162" s="10">
        <v>109.992</v>
      </c>
      <c r="AA162" s="10">
        <v>558.49599999999998</v>
      </c>
      <c r="AB162" s="126">
        <v>111570.42080000001</v>
      </c>
      <c r="AC162" s="12"/>
      <c r="BF162" s="126">
        <f t="shared" si="71"/>
        <v>111570.42080000001</v>
      </c>
      <c r="BH162" s="120">
        <f t="shared" si="72"/>
        <v>36628.718000000008</v>
      </c>
      <c r="BI162" s="120">
        <f t="shared" si="73"/>
        <v>3445.739</v>
      </c>
      <c r="BJ162" s="120">
        <f t="shared" si="74"/>
        <v>1461.6590000000001</v>
      </c>
      <c r="BK162" s="120">
        <f t="shared" si="75"/>
        <v>445.37599999999998</v>
      </c>
      <c r="BL162" s="120">
        <f t="shared" si="76"/>
        <v>1901.54</v>
      </c>
      <c r="BM162" s="120">
        <f t="shared" si="77"/>
        <v>1269.3910000000001</v>
      </c>
      <c r="BN162" s="120">
        <f t="shared" si="78"/>
        <v>751.98</v>
      </c>
      <c r="BO162" s="120">
        <f t="shared" si="79"/>
        <v>9275.6849999999995</v>
      </c>
      <c r="BP162" s="120">
        <f t="shared" si="80"/>
        <v>2684.8539999999998</v>
      </c>
      <c r="BQ162" s="120">
        <f t="shared" si="81"/>
        <v>3021.9839999999999</v>
      </c>
      <c r="BR162" s="120">
        <f t="shared" si="82"/>
        <v>5706.8379999999997</v>
      </c>
      <c r="BS162" s="120">
        <f t="shared" si="83"/>
        <v>253.619</v>
      </c>
      <c r="BT162" s="120">
        <f t="shared" si="84"/>
        <v>3583.837</v>
      </c>
      <c r="BU162" s="120">
        <f t="shared" si="85"/>
        <v>397.29300000000001</v>
      </c>
      <c r="BV162" s="120">
        <f t="shared" si="86"/>
        <v>305.995</v>
      </c>
      <c r="BW162" s="120">
        <f t="shared" si="87"/>
        <v>175.39500000000001</v>
      </c>
      <c r="BX162" s="120">
        <f t="shared" si="88"/>
        <v>1017.965</v>
      </c>
      <c r="BY162" s="120">
        <f t="shared" si="89"/>
        <v>2610.4639999999999</v>
      </c>
      <c r="BZ162" s="120">
        <f t="shared" si="90"/>
        <v>8344.5679999999993</v>
      </c>
      <c r="CA162" s="120">
        <f t="shared" si="91"/>
        <v>2731.7429999999999</v>
      </c>
      <c r="CB162" s="120">
        <f t="shared" si="92"/>
        <v>109.992</v>
      </c>
      <c r="CC162" s="120">
        <f t="shared" si="93"/>
        <v>558.49599999999998</v>
      </c>
    </row>
    <row r="163" spans="1:81" s="6" customFormat="1" x14ac:dyDescent="0.2">
      <c r="A163" s="5">
        <v>41395</v>
      </c>
      <c r="B163" s="10">
        <v>32140.35</v>
      </c>
      <c r="C163" s="10">
        <v>931.48800000000006</v>
      </c>
      <c r="D163" s="10">
        <v>5164.1729999999998</v>
      </c>
      <c r="E163" s="10">
        <v>68.545000000000002</v>
      </c>
      <c r="F163" s="10">
        <f t="shared" si="69"/>
        <v>38304.555999999997</v>
      </c>
      <c r="G163" s="10">
        <v>3977.1570000000002</v>
      </c>
      <c r="H163" s="10">
        <v>1716.191</v>
      </c>
      <c r="I163" s="10">
        <v>529.83600000000001</v>
      </c>
      <c r="J163" s="10">
        <v>2379.3989999999999</v>
      </c>
      <c r="K163" s="10">
        <v>1479.18</v>
      </c>
      <c r="L163" s="10">
        <v>924.83699999999999</v>
      </c>
      <c r="M163" s="10">
        <f t="shared" si="66"/>
        <v>11006.6</v>
      </c>
      <c r="N163" s="10">
        <v>2753.4960000000001</v>
      </c>
      <c r="O163" s="10">
        <v>3110.8040000000001</v>
      </c>
      <c r="P163" s="10">
        <f t="shared" si="70"/>
        <v>5864.3</v>
      </c>
      <c r="Q163" s="10">
        <v>262.101</v>
      </c>
      <c r="R163" s="10">
        <v>4454.2960000000003</v>
      </c>
      <c r="S163" s="10">
        <v>493.036</v>
      </c>
      <c r="T163" s="10">
        <v>332.42</v>
      </c>
      <c r="U163" s="10">
        <v>241.45099999999999</v>
      </c>
      <c r="V163" s="10">
        <v>1155.002</v>
      </c>
      <c r="W163" s="10">
        <v>2702.0749999999998</v>
      </c>
      <c r="X163" s="10">
        <f t="shared" si="68"/>
        <v>9640.3810000000012</v>
      </c>
      <c r="Y163" s="10">
        <v>2735.6280000000002</v>
      </c>
      <c r="Z163" s="10">
        <v>116.139</v>
      </c>
      <c r="AA163" s="10">
        <v>516.61900000000003</v>
      </c>
      <c r="AB163" s="126">
        <v>120332.79720000002</v>
      </c>
      <c r="AC163" s="12"/>
      <c r="BF163" s="126">
        <f t="shared" si="71"/>
        <v>120332.79720000002</v>
      </c>
      <c r="BH163" s="120">
        <f t="shared" si="72"/>
        <v>38304.555999999997</v>
      </c>
      <c r="BI163" s="120">
        <f t="shared" si="73"/>
        <v>3977.1570000000002</v>
      </c>
      <c r="BJ163" s="120">
        <f t="shared" si="74"/>
        <v>1716.191</v>
      </c>
      <c r="BK163" s="120">
        <f t="shared" si="75"/>
        <v>529.83600000000001</v>
      </c>
      <c r="BL163" s="120">
        <f t="shared" si="76"/>
        <v>2379.3989999999999</v>
      </c>
      <c r="BM163" s="120">
        <f t="shared" si="77"/>
        <v>1479.18</v>
      </c>
      <c r="BN163" s="120">
        <f t="shared" si="78"/>
        <v>924.83699999999999</v>
      </c>
      <c r="BO163" s="120">
        <f t="shared" si="79"/>
        <v>11006.6</v>
      </c>
      <c r="BP163" s="120">
        <f t="shared" si="80"/>
        <v>2753.4960000000001</v>
      </c>
      <c r="BQ163" s="120">
        <f t="shared" si="81"/>
        <v>3110.8040000000001</v>
      </c>
      <c r="BR163" s="120">
        <f t="shared" si="82"/>
        <v>5864.3</v>
      </c>
      <c r="BS163" s="120">
        <f t="shared" si="83"/>
        <v>262.101</v>
      </c>
      <c r="BT163" s="120">
        <f t="shared" si="84"/>
        <v>4454.2960000000003</v>
      </c>
      <c r="BU163" s="120">
        <f t="shared" si="85"/>
        <v>493.036</v>
      </c>
      <c r="BV163" s="120">
        <f t="shared" si="86"/>
        <v>332.42</v>
      </c>
      <c r="BW163" s="120">
        <f t="shared" si="87"/>
        <v>241.45099999999999</v>
      </c>
      <c r="BX163" s="120">
        <f t="shared" si="88"/>
        <v>1155.002</v>
      </c>
      <c r="BY163" s="120">
        <f t="shared" si="89"/>
        <v>2702.0749999999998</v>
      </c>
      <c r="BZ163" s="120">
        <f t="shared" si="90"/>
        <v>9640.3810000000012</v>
      </c>
      <c r="CA163" s="120">
        <f t="shared" si="91"/>
        <v>2735.6280000000002</v>
      </c>
      <c r="CB163" s="120">
        <f t="shared" si="92"/>
        <v>116.139</v>
      </c>
      <c r="CC163" s="120">
        <f t="shared" si="93"/>
        <v>516.61900000000003</v>
      </c>
    </row>
    <row r="164" spans="1:81" s="6" customFormat="1" x14ac:dyDescent="0.2">
      <c r="A164" s="5">
        <v>41426</v>
      </c>
      <c r="B164" s="10">
        <v>29420.76</v>
      </c>
      <c r="C164" s="10">
        <v>1229.2460000000001</v>
      </c>
      <c r="D164" s="10">
        <v>5142.7340000000004</v>
      </c>
      <c r="E164" s="10">
        <v>48.081000000000003</v>
      </c>
      <c r="F164" s="10">
        <f t="shared" si="69"/>
        <v>35840.820999999996</v>
      </c>
      <c r="G164" s="10">
        <v>3671.0160000000001</v>
      </c>
      <c r="H164" s="10">
        <v>1608.3579999999999</v>
      </c>
      <c r="I164" s="10">
        <v>480.46699999999998</v>
      </c>
      <c r="J164" s="10">
        <v>1968.79</v>
      </c>
      <c r="K164" s="10">
        <v>977.17700000000002</v>
      </c>
      <c r="L164" s="10">
        <v>880.44299999999998</v>
      </c>
      <c r="M164" s="10">
        <f t="shared" si="66"/>
        <v>9586.2509999999984</v>
      </c>
      <c r="N164" s="10">
        <v>2361.1869999999999</v>
      </c>
      <c r="O164" s="10">
        <v>2911.759</v>
      </c>
      <c r="P164" s="10">
        <f t="shared" si="70"/>
        <v>5272.9459999999999</v>
      </c>
      <c r="Q164" s="10">
        <v>183.44499999999999</v>
      </c>
      <c r="R164" s="10">
        <v>3307.7080000000001</v>
      </c>
      <c r="S164" s="10">
        <v>332.29700000000003</v>
      </c>
      <c r="T164" s="10">
        <v>322.08699999999999</v>
      </c>
      <c r="U164" s="10">
        <v>161.28700000000001</v>
      </c>
      <c r="V164" s="10">
        <v>945.52</v>
      </c>
      <c r="W164" s="10">
        <v>2478.1860000000001</v>
      </c>
      <c r="X164" s="10">
        <f>SUM(Q164:W164)</f>
        <v>7730.5300000000007</v>
      </c>
      <c r="Y164" s="10">
        <v>2435.4650000000001</v>
      </c>
      <c r="Z164" s="10">
        <v>136.608</v>
      </c>
      <c r="AA164" s="10">
        <v>400.09199999999998</v>
      </c>
      <c r="AB164" s="126">
        <v>105490.96059999999</v>
      </c>
      <c r="AC164" s="12"/>
      <c r="BF164" s="126">
        <f t="shared" si="71"/>
        <v>105490.96059999999</v>
      </c>
      <c r="BH164" s="120">
        <f t="shared" si="72"/>
        <v>35840.820999999996</v>
      </c>
      <c r="BI164" s="120">
        <f t="shared" si="73"/>
        <v>3671.0160000000001</v>
      </c>
      <c r="BJ164" s="120">
        <f t="shared" si="74"/>
        <v>1608.3579999999999</v>
      </c>
      <c r="BK164" s="120">
        <f t="shared" si="75"/>
        <v>480.46699999999998</v>
      </c>
      <c r="BL164" s="120">
        <f t="shared" si="76"/>
        <v>1968.79</v>
      </c>
      <c r="BM164" s="120">
        <f t="shared" si="77"/>
        <v>977.17700000000002</v>
      </c>
      <c r="BN164" s="120">
        <f t="shared" si="78"/>
        <v>880.44299999999998</v>
      </c>
      <c r="BO164" s="120">
        <f t="shared" si="79"/>
        <v>9586.2509999999984</v>
      </c>
      <c r="BP164" s="120">
        <f t="shared" si="80"/>
        <v>2361.1869999999999</v>
      </c>
      <c r="BQ164" s="120">
        <f t="shared" si="81"/>
        <v>2911.759</v>
      </c>
      <c r="BR164" s="120">
        <f t="shared" si="82"/>
        <v>5272.9459999999999</v>
      </c>
      <c r="BS164" s="120">
        <f t="shared" si="83"/>
        <v>183.44499999999999</v>
      </c>
      <c r="BT164" s="120">
        <f t="shared" si="84"/>
        <v>3307.7080000000001</v>
      </c>
      <c r="BU164" s="120">
        <f t="shared" si="85"/>
        <v>332.29700000000003</v>
      </c>
      <c r="BV164" s="120">
        <f t="shared" si="86"/>
        <v>322.08699999999999</v>
      </c>
      <c r="BW164" s="120">
        <f t="shared" si="87"/>
        <v>161.28700000000001</v>
      </c>
      <c r="BX164" s="120">
        <f t="shared" si="88"/>
        <v>945.52</v>
      </c>
      <c r="BY164" s="120">
        <f t="shared" si="89"/>
        <v>2478.1860000000001</v>
      </c>
      <c r="BZ164" s="120">
        <f t="shared" si="90"/>
        <v>7730.5300000000007</v>
      </c>
      <c r="CA164" s="120">
        <f t="shared" si="91"/>
        <v>2435.4650000000001</v>
      </c>
      <c r="CB164" s="120">
        <f t="shared" si="92"/>
        <v>136.608</v>
      </c>
      <c r="CC164" s="120">
        <f t="shared" si="93"/>
        <v>400.09199999999998</v>
      </c>
    </row>
    <row r="165" spans="1:81" s="6" customFormat="1" x14ac:dyDescent="0.2">
      <c r="A165" s="5">
        <v>41456</v>
      </c>
      <c r="B165" s="10">
        <v>30223.008000000002</v>
      </c>
      <c r="C165" s="10">
        <v>1668.9649999999999</v>
      </c>
      <c r="D165" s="10">
        <v>5729.35</v>
      </c>
      <c r="E165" s="10">
        <v>61.118000000000002</v>
      </c>
      <c r="F165" s="10">
        <f t="shared" si="69"/>
        <v>37682.441000000006</v>
      </c>
      <c r="G165" s="10">
        <v>4007.9470000000001</v>
      </c>
      <c r="H165" s="10">
        <v>1896.8920000000001</v>
      </c>
      <c r="I165" s="10">
        <v>539.45600000000002</v>
      </c>
      <c r="J165" s="10">
        <v>2604.806</v>
      </c>
      <c r="K165" s="10">
        <v>1151.0630000000001</v>
      </c>
      <c r="L165" s="10">
        <v>940.69100000000003</v>
      </c>
      <c r="M165" s="10">
        <f t="shared" si="66"/>
        <v>11140.855000000001</v>
      </c>
      <c r="N165" s="10">
        <v>2806.6770000000001</v>
      </c>
      <c r="O165" s="10">
        <v>2981.87</v>
      </c>
      <c r="P165" s="10">
        <f t="shared" si="70"/>
        <v>5788.5470000000005</v>
      </c>
      <c r="Q165" s="10">
        <v>241.11500000000001</v>
      </c>
      <c r="R165" s="10">
        <v>3643.6509999999998</v>
      </c>
      <c r="S165" s="10">
        <v>371.38200000000001</v>
      </c>
      <c r="T165" s="10">
        <v>323.82799999999997</v>
      </c>
      <c r="U165" s="10">
        <v>172.625</v>
      </c>
      <c r="V165" s="10">
        <v>1097.624</v>
      </c>
      <c r="W165" s="10">
        <v>2613.4290000000001</v>
      </c>
      <c r="X165" s="10">
        <f t="shared" ref="X165:X171" si="94">SUM(Q165:W165)</f>
        <v>8463.6539999999986</v>
      </c>
      <c r="Y165" s="10">
        <v>2879.4380000000001</v>
      </c>
      <c r="Z165" s="10">
        <v>159.38900000000001</v>
      </c>
      <c r="AA165" s="10">
        <v>480.52300000000002</v>
      </c>
      <c r="AB165" s="126">
        <v>116680.84340000001</v>
      </c>
      <c r="AC165" s="12"/>
      <c r="BF165" s="126">
        <f t="shared" si="71"/>
        <v>116680.84340000001</v>
      </c>
      <c r="BH165" s="120">
        <f t="shared" si="72"/>
        <v>37682.441000000006</v>
      </c>
      <c r="BI165" s="120">
        <f t="shared" si="73"/>
        <v>4007.9470000000001</v>
      </c>
      <c r="BJ165" s="120">
        <f t="shared" si="74"/>
        <v>1896.8920000000001</v>
      </c>
      <c r="BK165" s="120">
        <f t="shared" si="75"/>
        <v>539.45600000000002</v>
      </c>
      <c r="BL165" s="120">
        <f t="shared" si="76"/>
        <v>2604.806</v>
      </c>
      <c r="BM165" s="120">
        <f t="shared" si="77"/>
        <v>1151.0630000000001</v>
      </c>
      <c r="BN165" s="120">
        <f t="shared" si="78"/>
        <v>940.69100000000003</v>
      </c>
      <c r="BO165" s="120">
        <f t="shared" si="79"/>
        <v>11140.855000000001</v>
      </c>
      <c r="BP165" s="120">
        <f t="shared" si="80"/>
        <v>2806.6770000000001</v>
      </c>
      <c r="BQ165" s="120">
        <f t="shared" si="81"/>
        <v>2981.87</v>
      </c>
      <c r="BR165" s="120">
        <f t="shared" si="82"/>
        <v>5788.5470000000005</v>
      </c>
      <c r="BS165" s="120">
        <f t="shared" si="83"/>
        <v>241.11500000000001</v>
      </c>
      <c r="BT165" s="120">
        <f t="shared" si="84"/>
        <v>3643.6509999999998</v>
      </c>
      <c r="BU165" s="120">
        <f t="shared" si="85"/>
        <v>371.38200000000001</v>
      </c>
      <c r="BV165" s="120">
        <f t="shared" si="86"/>
        <v>323.82799999999997</v>
      </c>
      <c r="BW165" s="120">
        <f t="shared" si="87"/>
        <v>172.625</v>
      </c>
      <c r="BX165" s="120">
        <f t="shared" si="88"/>
        <v>1097.624</v>
      </c>
      <c r="BY165" s="120">
        <f t="shared" si="89"/>
        <v>2613.4290000000001</v>
      </c>
      <c r="BZ165" s="120">
        <f t="shared" si="90"/>
        <v>8463.6539999999986</v>
      </c>
      <c r="CA165" s="120">
        <f t="shared" si="91"/>
        <v>2879.4380000000001</v>
      </c>
      <c r="CB165" s="120">
        <f t="shared" si="92"/>
        <v>159.38900000000001</v>
      </c>
      <c r="CC165" s="120">
        <f t="shared" si="93"/>
        <v>480.52300000000002</v>
      </c>
    </row>
    <row r="166" spans="1:81" s="6" customFormat="1" x14ac:dyDescent="0.2">
      <c r="A166" s="5">
        <v>41487</v>
      </c>
      <c r="B166" s="10">
        <v>31135.083999999999</v>
      </c>
      <c r="C166" s="10">
        <v>1488.7360000000001</v>
      </c>
      <c r="D166" s="10">
        <v>5713.0990000000002</v>
      </c>
      <c r="E166" s="10">
        <v>60.738999999999997</v>
      </c>
      <c r="F166" s="10">
        <f t="shared" si="69"/>
        <v>38397.658000000003</v>
      </c>
      <c r="G166" s="10">
        <v>3760.3789999999999</v>
      </c>
      <c r="H166" s="10">
        <v>1427.222</v>
      </c>
      <c r="I166" s="10">
        <v>505.11900000000003</v>
      </c>
      <c r="J166" s="10">
        <v>1916.019</v>
      </c>
      <c r="K166" s="10">
        <v>1125.9829999999999</v>
      </c>
      <c r="L166" s="10">
        <v>896.42899999999997</v>
      </c>
      <c r="M166" s="10">
        <f t="shared" si="66"/>
        <v>9631.1509999999998</v>
      </c>
      <c r="N166" s="10">
        <v>2754.6559999999999</v>
      </c>
      <c r="O166" s="10">
        <v>2985.88</v>
      </c>
      <c r="P166" s="10">
        <f t="shared" si="70"/>
        <v>5740.5360000000001</v>
      </c>
      <c r="Q166" s="10">
        <v>207.30500000000001</v>
      </c>
      <c r="R166" s="10">
        <v>3508.0219999999999</v>
      </c>
      <c r="S166" s="10">
        <v>348.96</v>
      </c>
      <c r="T166" s="10">
        <v>280.63499999999999</v>
      </c>
      <c r="U166" s="10">
        <v>186.63300000000001</v>
      </c>
      <c r="V166" s="10">
        <v>949.82299999999998</v>
      </c>
      <c r="W166" s="10">
        <v>2495.1990000000001</v>
      </c>
      <c r="X166" s="10">
        <f t="shared" si="94"/>
        <v>7976.5769999999993</v>
      </c>
      <c r="Y166" s="10">
        <v>2885.8649999999998</v>
      </c>
      <c r="Z166" s="10">
        <v>82.825000000000003</v>
      </c>
      <c r="AA166" s="10">
        <v>523.85500000000002</v>
      </c>
      <c r="AB166" s="126">
        <v>113336.802</v>
      </c>
      <c r="AC166" s="12"/>
      <c r="BF166" s="126">
        <f t="shared" si="71"/>
        <v>113336.802</v>
      </c>
      <c r="BH166" s="120">
        <f t="shared" si="72"/>
        <v>38397.658000000003</v>
      </c>
      <c r="BI166" s="120">
        <f t="shared" si="73"/>
        <v>3760.3789999999999</v>
      </c>
      <c r="BJ166" s="120">
        <f t="shared" si="74"/>
        <v>1427.222</v>
      </c>
      <c r="BK166" s="120">
        <f t="shared" si="75"/>
        <v>505.11900000000003</v>
      </c>
      <c r="BL166" s="120">
        <f t="shared" si="76"/>
        <v>1916.019</v>
      </c>
      <c r="BM166" s="120">
        <f t="shared" si="77"/>
        <v>1125.9829999999999</v>
      </c>
      <c r="BN166" s="120">
        <f t="shared" si="78"/>
        <v>896.42899999999997</v>
      </c>
      <c r="BO166" s="120">
        <f t="shared" si="79"/>
        <v>9631.1509999999998</v>
      </c>
      <c r="BP166" s="120">
        <f t="shared" si="80"/>
        <v>2754.6559999999999</v>
      </c>
      <c r="BQ166" s="120">
        <f t="shared" si="81"/>
        <v>2985.88</v>
      </c>
      <c r="BR166" s="120">
        <f t="shared" si="82"/>
        <v>5740.5360000000001</v>
      </c>
      <c r="BS166" s="120">
        <f t="shared" si="83"/>
        <v>207.30500000000001</v>
      </c>
      <c r="BT166" s="120">
        <f t="shared" si="84"/>
        <v>3508.0219999999999</v>
      </c>
      <c r="BU166" s="120">
        <f t="shared" si="85"/>
        <v>348.96</v>
      </c>
      <c r="BV166" s="120">
        <f t="shared" si="86"/>
        <v>280.63499999999999</v>
      </c>
      <c r="BW166" s="120">
        <f t="shared" si="87"/>
        <v>186.63300000000001</v>
      </c>
      <c r="BX166" s="120">
        <f t="shared" si="88"/>
        <v>949.82299999999998</v>
      </c>
      <c r="BY166" s="120">
        <f t="shared" si="89"/>
        <v>2495.1990000000001</v>
      </c>
      <c r="BZ166" s="120">
        <f t="shared" si="90"/>
        <v>7976.5769999999993</v>
      </c>
      <c r="CA166" s="120">
        <f t="shared" si="91"/>
        <v>2885.8649999999998</v>
      </c>
      <c r="CB166" s="120">
        <f t="shared" si="92"/>
        <v>82.825000000000003</v>
      </c>
      <c r="CC166" s="120">
        <f t="shared" si="93"/>
        <v>523.85500000000002</v>
      </c>
    </row>
    <row r="167" spans="1:81" s="6" customFormat="1" x14ac:dyDescent="0.2">
      <c r="A167" s="5">
        <v>41518</v>
      </c>
      <c r="B167" s="10">
        <v>29818.213</v>
      </c>
      <c r="C167" s="10">
        <v>884.11900000000003</v>
      </c>
      <c r="D167" s="10">
        <v>4794.7529999999997</v>
      </c>
      <c r="E167" s="10">
        <v>53.05</v>
      </c>
      <c r="F167" s="10">
        <f t="shared" si="69"/>
        <v>35550.135000000002</v>
      </c>
      <c r="G167" s="10">
        <v>3468.1129999999998</v>
      </c>
      <c r="H167" s="10">
        <v>1368.799</v>
      </c>
      <c r="I167" s="10">
        <v>521.53700000000003</v>
      </c>
      <c r="J167" s="10">
        <v>1913.9839999999999</v>
      </c>
      <c r="K167" s="10">
        <v>1013.446</v>
      </c>
      <c r="L167" s="10">
        <v>786.03899999999999</v>
      </c>
      <c r="M167" s="10">
        <f t="shared" si="66"/>
        <v>9071.9180000000015</v>
      </c>
      <c r="N167" s="10">
        <v>2392.549</v>
      </c>
      <c r="O167" s="10">
        <v>2681.86</v>
      </c>
      <c r="P167" s="10">
        <f t="shared" si="70"/>
        <v>5074.4089999999997</v>
      </c>
      <c r="Q167" s="10">
        <v>173.57300000000001</v>
      </c>
      <c r="R167" s="10">
        <v>3155.6869999999999</v>
      </c>
      <c r="S167" s="10">
        <v>335.25799999999998</v>
      </c>
      <c r="T167" s="10">
        <v>307.10500000000002</v>
      </c>
      <c r="U167" s="10">
        <v>192.03100000000001</v>
      </c>
      <c r="V167" s="10">
        <v>870.26800000000003</v>
      </c>
      <c r="W167" s="10">
        <v>2240.1790000000001</v>
      </c>
      <c r="X167" s="10">
        <f t="shared" si="94"/>
        <v>7274.1009999999997</v>
      </c>
      <c r="Y167" s="10">
        <v>2327.3310000000001</v>
      </c>
      <c r="Z167" s="10">
        <v>79.448999999999998</v>
      </c>
      <c r="AA167" s="10">
        <v>421.42</v>
      </c>
      <c r="AB167" s="126">
        <v>101212.442</v>
      </c>
      <c r="AC167" s="12"/>
      <c r="BF167" s="126">
        <f t="shared" si="71"/>
        <v>101212.442</v>
      </c>
      <c r="BH167" s="120">
        <f t="shared" si="72"/>
        <v>35550.135000000002</v>
      </c>
      <c r="BI167" s="120">
        <f t="shared" si="73"/>
        <v>3468.1129999999998</v>
      </c>
      <c r="BJ167" s="120">
        <f t="shared" si="74"/>
        <v>1368.799</v>
      </c>
      <c r="BK167" s="120">
        <f t="shared" si="75"/>
        <v>521.53700000000003</v>
      </c>
      <c r="BL167" s="120">
        <f t="shared" si="76"/>
        <v>1913.9839999999999</v>
      </c>
      <c r="BM167" s="120">
        <f t="shared" si="77"/>
        <v>1013.446</v>
      </c>
      <c r="BN167" s="120">
        <f t="shared" si="78"/>
        <v>786.03899999999999</v>
      </c>
      <c r="BO167" s="120">
        <f t="shared" si="79"/>
        <v>9071.9180000000015</v>
      </c>
      <c r="BP167" s="120">
        <f t="shared" si="80"/>
        <v>2392.549</v>
      </c>
      <c r="BQ167" s="120">
        <f t="shared" si="81"/>
        <v>2681.86</v>
      </c>
      <c r="BR167" s="120">
        <f t="shared" si="82"/>
        <v>5074.4089999999997</v>
      </c>
      <c r="BS167" s="120">
        <f t="shared" si="83"/>
        <v>173.57300000000001</v>
      </c>
      <c r="BT167" s="120">
        <f t="shared" si="84"/>
        <v>3155.6869999999999</v>
      </c>
      <c r="BU167" s="120">
        <f t="shared" si="85"/>
        <v>335.25799999999998</v>
      </c>
      <c r="BV167" s="120">
        <f t="shared" si="86"/>
        <v>307.10500000000002</v>
      </c>
      <c r="BW167" s="120">
        <f t="shared" si="87"/>
        <v>192.03100000000001</v>
      </c>
      <c r="BX167" s="120">
        <f t="shared" si="88"/>
        <v>870.26800000000003</v>
      </c>
      <c r="BY167" s="120">
        <f t="shared" si="89"/>
        <v>2240.1790000000001</v>
      </c>
      <c r="BZ167" s="120">
        <f t="shared" si="90"/>
        <v>7274.1009999999997</v>
      </c>
      <c r="CA167" s="120">
        <f t="shared" si="91"/>
        <v>2327.3310000000001</v>
      </c>
      <c r="CB167" s="120">
        <f t="shared" si="92"/>
        <v>79.448999999999998</v>
      </c>
      <c r="CC167" s="120">
        <f t="shared" si="93"/>
        <v>421.42</v>
      </c>
    </row>
    <row r="168" spans="1:81" s="6" customFormat="1" x14ac:dyDescent="0.2">
      <c r="A168" s="5">
        <v>41548</v>
      </c>
      <c r="B168" s="10">
        <v>32584.732</v>
      </c>
      <c r="C168" s="10">
        <v>1026.6079999999999</v>
      </c>
      <c r="D168" s="10">
        <v>5050.51</v>
      </c>
      <c r="E168" s="10">
        <v>53.24</v>
      </c>
      <c r="F168" s="10">
        <f t="shared" si="69"/>
        <v>38715.089999999997</v>
      </c>
      <c r="G168" s="10">
        <v>3805.6709999999998</v>
      </c>
      <c r="H168" s="10">
        <v>1583.376</v>
      </c>
      <c r="I168" s="10">
        <v>546.03599999999994</v>
      </c>
      <c r="J168" s="10">
        <v>1974.796</v>
      </c>
      <c r="K168" s="10">
        <v>1089.9839999999999</v>
      </c>
      <c r="L168" s="10">
        <v>970.52599999999995</v>
      </c>
      <c r="M168" s="10">
        <f t="shared" si="66"/>
        <v>9970.3889999999992</v>
      </c>
      <c r="N168" s="10">
        <v>2863.5839999999998</v>
      </c>
      <c r="O168" s="10">
        <v>3094.453</v>
      </c>
      <c r="P168" s="10">
        <f t="shared" si="70"/>
        <v>5958.0370000000003</v>
      </c>
      <c r="Q168" s="10">
        <v>211.47300000000001</v>
      </c>
      <c r="R168" s="10">
        <v>3636.4810000000002</v>
      </c>
      <c r="S168" s="10">
        <v>367.88299999999998</v>
      </c>
      <c r="T168" s="10">
        <v>290.37900000000002</v>
      </c>
      <c r="U168" s="10">
        <v>222.77099999999999</v>
      </c>
      <c r="V168" s="10">
        <v>961.93799999999999</v>
      </c>
      <c r="W168" s="10">
        <v>2677.7669999999998</v>
      </c>
      <c r="X168" s="10">
        <f t="shared" si="94"/>
        <v>8368.6919999999991</v>
      </c>
      <c r="Y168" s="10">
        <v>2827.1880000000001</v>
      </c>
      <c r="Z168" s="10">
        <v>113.443</v>
      </c>
      <c r="AA168" s="10">
        <v>517.19100000000003</v>
      </c>
      <c r="AB168" s="126">
        <v>115514.90679999998</v>
      </c>
      <c r="AC168" s="12"/>
      <c r="BF168" s="126">
        <f t="shared" si="71"/>
        <v>115514.90679999998</v>
      </c>
      <c r="BH168" s="120">
        <f t="shared" si="72"/>
        <v>38715.089999999997</v>
      </c>
      <c r="BI168" s="120">
        <f t="shared" si="73"/>
        <v>3805.6709999999998</v>
      </c>
      <c r="BJ168" s="120">
        <f t="shared" si="74"/>
        <v>1583.376</v>
      </c>
      <c r="BK168" s="120">
        <f t="shared" si="75"/>
        <v>546.03599999999994</v>
      </c>
      <c r="BL168" s="120">
        <f t="shared" si="76"/>
        <v>1974.796</v>
      </c>
      <c r="BM168" s="120">
        <f t="shared" si="77"/>
        <v>1089.9839999999999</v>
      </c>
      <c r="BN168" s="120">
        <f t="shared" si="78"/>
        <v>970.52599999999995</v>
      </c>
      <c r="BO168" s="120">
        <f t="shared" si="79"/>
        <v>9970.3889999999992</v>
      </c>
      <c r="BP168" s="120">
        <f t="shared" si="80"/>
        <v>2863.5839999999998</v>
      </c>
      <c r="BQ168" s="120">
        <f t="shared" si="81"/>
        <v>3094.453</v>
      </c>
      <c r="BR168" s="120">
        <f t="shared" si="82"/>
        <v>5958.0370000000003</v>
      </c>
      <c r="BS168" s="120">
        <f t="shared" si="83"/>
        <v>211.47300000000001</v>
      </c>
      <c r="BT168" s="120">
        <f t="shared" si="84"/>
        <v>3636.4810000000002</v>
      </c>
      <c r="BU168" s="120">
        <f t="shared" si="85"/>
        <v>367.88299999999998</v>
      </c>
      <c r="BV168" s="120">
        <f t="shared" si="86"/>
        <v>290.37900000000002</v>
      </c>
      <c r="BW168" s="120">
        <f t="shared" si="87"/>
        <v>222.77099999999999</v>
      </c>
      <c r="BX168" s="120">
        <f t="shared" si="88"/>
        <v>961.93799999999999</v>
      </c>
      <c r="BY168" s="120">
        <f t="shared" si="89"/>
        <v>2677.7669999999998</v>
      </c>
      <c r="BZ168" s="120">
        <f t="shared" si="90"/>
        <v>8368.6919999999991</v>
      </c>
      <c r="CA168" s="120">
        <f t="shared" si="91"/>
        <v>2827.1880000000001</v>
      </c>
      <c r="CB168" s="120">
        <f t="shared" si="92"/>
        <v>113.443</v>
      </c>
      <c r="CC168" s="120">
        <f t="shared" si="93"/>
        <v>517.19100000000003</v>
      </c>
    </row>
    <row r="169" spans="1:81" s="6" customFormat="1" x14ac:dyDescent="0.2">
      <c r="A169" s="5">
        <v>41579</v>
      </c>
      <c r="B169" s="10">
        <v>30082.49</v>
      </c>
      <c r="C169" s="10">
        <v>811.78800000000001</v>
      </c>
      <c r="D169" s="10">
        <v>4454.4430000000002</v>
      </c>
      <c r="E169" s="10">
        <v>57.045000000000002</v>
      </c>
      <c r="F169" s="10">
        <f t="shared" si="69"/>
        <v>35405.766000000003</v>
      </c>
      <c r="G169" s="10">
        <v>3246.0160000000001</v>
      </c>
      <c r="H169" s="10">
        <v>1344.9169999999999</v>
      </c>
      <c r="I169" s="10">
        <v>454.30099999999999</v>
      </c>
      <c r="J169" s="10">
        <v>1758.0129999999999</v>
      </c>
      <c r="K169" s="10">
        <v>1039.537</v>
      </c>
      <c r="L169" s="10">
        <v>724.66399999999999</v>
      </c>
      <c r="M169" s="10">
        <f t="shared" si="66"/>
        <v>8567.4480000000003</v>
      </c>
      <c r="N169" s="10">
        <v>2512.0079999999998</v>
      </c>
      <c r="O169" s="10">
        <v>2752.3649999999998</v>
      </c>
      <c r="P169" s="10">
        <f t="shared" si="70"/>
        <v>5264.3729999999996</v>
      </c>
      <c r="Q169" s="10">
        <v>182.142</v>
      </c>
      <c r="R169" s="10">
        <v>3348.7060000000001</v>
      </c>
      <c r="S169" s="10">
        <v>335.56799999999998</v>
      </c>
      <c r="T169" s="10">
        <v>291.46600000000001</v>
      </c>
      <c r="U169" s="10">
        <v>200.18799999999999</v>
      </c>
      <c r="V169" s="10">
        <v>863.58299999999997</v>
      </c>
      <c r="W169" s="10">
        <v>2385.134</v>
      </c>
      <c r="X169" s="10">
        <f t="shared" si="94"/>
        <v>7606.7870000000003</v>
      </c>
      <c r="Y169" s="10">
        <v>2568.598</v>
      </c>
      <c r="Z169" s="10">
        <v>95.685000000000002</v>
      </c>
      <c r="AA169" s="10">
        <v>483.05</v>
      </c>
      <c r="AB169" s="126">
        <v>104512.77200000001</v>
      </c>
      <c r="AC169" s="12"/>
      <c r="BF169" s="126">
        <f t="shared" si="71"/>
        <v>104512.77200000001</v>
      </c>
      <c r="BH169" s="120">
        <f t="shared" si="72"/>
        <v>35405.766000000003</v>
      </c>
      <c r="BI169" s="120">
        <f t="shared" si="73"/>
        <v>3246.0160000000001</v>
      </c>
      <c r="BJ169" s="120">
        <f t="shared" si="74"/>
        <v>1344.9169999999999</v>
      </c>
      <c r="BK169" s="120">
        <f t="shared" si="75"/>
        <v>454.30099999999999</v>
      </c>
      <c r="BL169" s="120">
        <f t="shared" si="76"/>
        <v>1758.0129999999999</v>
      </c>
      <c r="BM169" s="120">
        <f t="shared" si="77"/>
        <v>1039.537</v>
      </c>
      <c r="BN169" s="120">
        <f t="shared" si="78"/>
        <v>724.66399999999999</v>
      </c>
      <c r="BO169" s="120">
        <f t="shared" si="79"/>
        <v>8567.4480000000003</v>
      </c>
      <c r="BP169" s="120">
        <f t="shared" si="80"/>
        <v>2512.0079999999998</v>
      </c>
      <c r="BQ169" s="120">
        <f t="shared" si="81"/>
        <v>2752.3649999999998</v>
      </c>
      <c r="BR169" s="120">
        <f t="shared" si="82"/>
        <v>5264.3729999999996</v>
      </c>
      <c r="BS169" s="120">
        <f t="shared" si="83"/>
        <v>182.142</v>
      </c>
      <c r="BT169" s="120">
        <f t="shared" si="84"/>
        <v>3348.7060000000001</v>
      </c>
      <c r="BU169" s="120">
        <f t="shared" si="85"/>
        <v>335.56799999999998</v>
      </c>
      <c r="BV169" s="120">
        <f t="shared" si="86"/>
        <v>291.46600000000001</v>
      </c>
      <c r="BW169" s="120">
        <f t="shared" si="87"/>
        <v>200.18799999999999</v>
      </c>
      <c r="BX169" s="120">
        <f t="shared" si="88"/>
        <v>863.58299999999997</v>
      </c>
      <c r="BY169" s="120">
        <f t="shared" si="89"/>
        <v>2385.134</v>
      </c>
      <c r="BZ169" s="120">
        <f t="shared" si="90"/>
        <v>7606.7870000000003</v>
      </c>
      <c r="CA169" s="120">
        <f t="shared" si="91"/>
        <v>2568.598</v>
      </c>
      <c r="CB169" s="120">
        <f t="shared" si="92"/>
        <v>95.685000000000002</v>
      </c>
      <c r="CC169" s="120">
        <f t="shared" si="93"/>
        <v>483.05</v>
      </c>
    </row>
    <row r="170" spans="1:81" s="6" customFormat="1" x14ac:dyDescent="0.2">
      <c r="A170" s="5">
        <v>41609</v>
      </c>
      <c r="B170" s="10">
        <v>32952.737000000001</v>
      </c>
      <c r="C170" s="10">
        <v>1167.923</v>
      </c>
      <c r="D170" s="10">
        <v>4159.66</v>
      </c>
      <c r="E170" s="10">
        <v>54.012</v>
      </c>
      <c r="F170" s="10">
        <f t="shared" si="69"/>
        <v>38334.332000000009</v>
      </c>
      <c r="G170" s="10">
        <v>3178.893</v>
      </c>
      <c r="H170" s="10">
        <v>1330.124</v>
      </c>
      <c r="I170" s="10">
        <v>440.38400000000001</v>
      </c>
      <c r="J170" s="10">
        <v>1898.847</v>
      </c>
      <c r="K170" s="10">
        <v>1190.9100000000001</v>
      </c>
      <c r="L170" s="10">
        <v>665.553</v>
      </c>
      <c r="M170" s="10">
        <f t="shared" si="66"/>
        <v>8704.7109999999993</v>
      </c>
      <c r="N170" s="10">
        <v>2585.192</v>
      </c>
      <c r="O170" s="10">
        <v>2659.4279999999999</v>
      </c>
      <c r="P170" s="10">
        <f t="shared" si="70"/>
        <v>5244.62</v>
      </c>
      <c r="Q170" s="10">
        <v>208.93100000000001</v>
      </c>
      <c r="R170" s="10">
        <v>3342.1329999999998</v>
      </c>
      <c r="S170" s="10">
        <v>341.93900000000002</v>
      </c>
      <c r="T170" s="10">
        <v>300.35700000000003</v>
      </c>
      <c r="U170" s="10">
        <v>191.19200000000001</v>
      </c>
      <c r="V170" s="10">
        <v>886.84100000000001</v>
      </c>
      <c r="W170" s="10">
        <v>2444.5279999999998</v>
      </c>
      <c r="X170" s="10">
        <f t="shared" si="94"/>
        <v>7715.9210000000003</v>
      </c>
      <c r="Y170" s="10">
        <v>2831.7910000000002</v>
      </c>
      <c r="Z170" s="10">
        <v>148.672</v>
      </c>
      <c r="AA170" s="10">
        <v>547.40300000000002</v>
      </c>
      <c r="AB170" s="126">
        <v>110956.83940000001</v>
      </c>
      <c r="AC170" s="12"/>
      <c r="BF170" s="126">
        <f t="shared" si="71"/>
        <v>110956.83940000001</v>
      </c>
      <c r="BH170" s="120">
        <f t="shared" si="72"/>
        <v>38334.332000000009</v>
      </c>
      <c r="BI170" s="120">
        <f t="shared" si="73"/>
        <v>3178.893</v>
      </c>
      <c r="BJ170" s="120">
        <f t="shared" si="74"/>
        <v>1330.124</v>
      </c>
      <c r="BK170" s="120">
        <f t="shared" si="75"/>
        <v>440.38400000000001</v>
      </c>
      <c r="BL170" s="120">
        <f t="shared" si="76"/>
        <v>1898.847</v>
      </c>
      <c r="BM170" s="120">
        <f t="shared" si="77"/>
        <v>1190.9100000000001</v>
      </c>
      <c r="BN170" s="120">
        <f t="shared" si="78"/>
        <v>665.553</v>
      </c>
      <c r="BO170" s="120">
        <f t="shared" si="79"/>
        <v>8704.7109999999993</v>
      </c>
      <c r="BP170" s="120">
        <f t="shared" si="80"/>
        <v>2585.192</v>
      </c>
      <c r="BQ170" s="120">
        <f t="shared" si="81"/>
        <v>2659.4279999999999</v>
      </c>
      <c r="BR170" s="120">
        <f t="shared" si="82"/>
        <v>5244.62</v>
      </c>
      <c r="BS170" s="120">
        <f t="shared" si="83"/>
        <v>208.93100000000001</v>
      </c>
      <c r="BT170" s="120">
        <f t="shared" si="84"/>
        <v>3342.1329999999998</v>
      </c>
      <c r="BU170" s="120">
        <f t="shared" si="85"/>
        <v>341.93900000000002</v>
      </c>
      <c r="BV170" s="120">
        <f t="shared" si="86"/>
        <v>300.35700000000003</v>
      </c>
      <c r="BW170" s="120">
        <f t="shared" si="87"/>
        <v>191.19200000000001</v>
      </c>
      <c r="BX170" s="120">
        <f t="shared" si="88"/>
        <v>886.84100000000001</v>
      </c>
      <c r="BY170" s="120">
        <f t="shared" si="89"/>
        <v>2444.5279999999998</v>
      </c>
      <c r="BZ170" s="120">
        <f t="shared" si="90"/>
        <v>7715.9210000000003</v>
      </c>
      <c r="CA170" s="120">
        <f t="shared" si="91"/>
        <v>2831.7910000000002</v>
      </c>
      <c r="CB170" s="120">
        <f t="shared" si="92"/>
        <v>148.672</v>
      </c>
      <c r="CC170" s="120">
        <f t="shared" si="93"/>
        <v>547.40300000000002</v>
      </c>
    </row>
    <row r="171" spans="1:81" s="6" customFormat="1" x14ac:dyDescent="0.2">
      <c r="A171" s="5">
        <v>41640</v>
      </c>
      <c r="B171" s="10">
        <v>32253.419000000002</v>
      </c>
      <c r="C171" s="10">
        <v>1051.6120000000001</v>
      </c>
      <c r="D171" s="10">
        <v>4124.8490000000002</v>
      </c>
      <c r="E171" s="10">
        <v>46.12</v>
      </c>
      <c r="F171" s="10">
        <f t="shared" si="69"/>
        <v>37476.000000000007</v>
      </c>
      <c r="G171" s="10">
        <v>3396.3919999999998</v>
      </c>
      <c r="H171" s="10">
        <v>1318.258</v>
      </c>
      <c r="I171" s="10">
        <v>417.42500000000001</v>
      </c>
      <c r="J171" s="10">
        <v>1932.2470000000001</v>
      </c>
      <c r="K171" s="10">
        <v>1233.6420000000001</v>
      </c>
      <c r="L171" s="10">
        <v>1123.7380000000001</v>
      </c>
      <c r="M171" s="10">
        <f t="shared" si="66"/>
        <v>9421.7019999999993</v>
      </c>
      <c r="N171" s="10">
        <v>2561.0770000000002</v>
      </c>
      <c r="O171" s="10">
        <v>2324.623</v>
      </c>
      <c r="P171" s="10">
        <f t="shared" si="70"/>
        <v>4885.7000000000007</v>
      </c>
      <c r="Q171" s="10">
        <v>216.977</v>
      </c>
      <c r="R171" s="10">
        <v>3402.9369999999999</v>
      </c>
      <c r="S171" s="10">
        <v>374.17099999999999</v>
      </c>
      <c r="T171" s="10">
        <v>371.54599999999999</v>
      </c>
      <c r="U171" s="10">
        <v>246.125</v>
      </c>
      <c r="V171" s="10">
        <v>847.83600000000001</v>
      </c>
      <c r="W171" s="10">
        <v>2441.953</v>
      </c>
      <c r="X171" s="10">
        <f t="shared" si="94"/>
        <v>7901.5450000000001</v>
      </c>
      <c r="Y171" s="10">
        <v>2811.2959999999998</v>
      </c>
      <c r="Z171" s="10">
        <v>119.935</v>
      </c>
      <c r="AA171" s="10">
        <v>523.08299999999997</v>
      </c>
      <c r="AB171" s="126">
        <v>110712.21039999998</v>
      </c>
      <c r="AC171" s="12"/>
      <c r="BF171" s="126">
        <f t="shared" si="71"/>
        <v>110712.21039999998</v>
      </c>
      <c r="BH171" s="120">
        <f t="shared" si="72"/>
        <v>37476.000000000007</v>
      </c>
      <c r="BI171" s="120">
        <f t="shared" si="73"/>
        <v>3396.3919999999998</v>
      </c>
      <c r="BJ171" s="120">
        <f t="shared" si="74"/>
        <v>1318.258</v>
      </c>
      <c r="BK171" s="120">
        <f t="shared" si="75"/>
        <v>417.42500000000001</v>
      </c>
      <c r="BL171" s="120">
        <f t="shared" si="76"/>
        <v>1932.2470000000001</v>
      </c>
      <c r="BM171" s="120">
        <f t="shared" si="77"/>
        <v>1233.6420000000001</v>
      </c>
      <c r="BN171" s="120">
        <f t="shared" si="78"/>
        <v>1123.7380000000001</v>
      </c>
      <c r="BO171" s="120">
        <f t="shared" si="79"/>
        <v>9421.7019999999993</v>
      </c>
      <c r="BP171" s="120">
        <f t="shared" si="80"/>
        <v>2561.0770000000002</v>
      </c>
      <c r="BQ171" s="120">
        <f t="shared" si="81"/>
        <v>2324.623</v>
      </c>
      <c r="BR171" s="120">
        <f t="shared" si="82"/>
        <v>4885.7000000000007</v>
      </c>
      <c r="BS171" s="120">
        <f t="shared" si="83"/>
        <v>216.977</v>
      </c>
      <c r="BT171" s="120">
        <f t="shared" si="84"/>
        <v>3402.9369999999999</v>
      </c>
      <c r="BU171" s="120">
        <f t="shared" si="85"/>
        <v>374.17099999999999</v>
      </c>
      <c r="BV171" s="120">
        <f t="shared" si="86"/>
        <v>371.54599999999999</v>
      </c>
      <c r="BW171" s="120">
        <f t="shared" si="87"/>
        <v>246.125</v>
      </c>
      <c r="BX171" s="120">
        <f t="shared" si="88"/>
        <v>847.83600000000001</v>
      </c>
      <c r="BY171" s="120">
        <f t="shared" si="89"/>
        <v>2441.953</v>
      </c>
      <c r="BZ171" s="120">
        <f t="shared" si="90"/>
        <v>7901.5450000000001</v>
      </c>
      <c r="CA171" s="120">
        <f t="shared" si="91"/>
        <v>2811.2959999999998</v>
      </c>
      <c r="CB171" s="120">
        <f t="shared" si="92"/>
        <v>119.935</v>
      </c>
      <c r="CC171" s="120">
        <f t="shared" si="93"/>
        <v>523.08299999999997</v>
      </c>
    </row>
    <row r="172" spans="1:81" s="6" customFormat="1" x14ac:dyDescent="0.2">
      <c r="A172" s="5">
        <v>41671</v>
      </c>
      <c r="B172" s="10">
        <v>29140.697</v>
      </c>
      <c r="C172" s="10">
        <v>681.77099999999996</v>
      </c>
      <c r="D172" s="10">
        <v>3878.491</v>
      </c>
      <c r="E172" s="10">
        <v>45.557000000000002</v>
      </c>
      <c r="F172" s="10">
        <f t="shared" ref="F172:F178" si="95">SUM(B172:E172)</f>
        <v>33746.516000000003</v>
      </c>
      <c r="G172" s="10">
        <v>3181.4360000000001</v>
      </c>
      <c r="H172" s="10">
        <v>1223.6880000000001</v>
      </c>
      <c r="I172" s="10">
        <v>393.16399999999999</v>
      </c>
      <c r="J172" s="10">
        <v>1753.982</v>
      </c>
      <c r="K172" s="10">
        <v>1155.306</v>
      </c>
      <c r="L172" s="10">
        <v>1064.6210000000001</v>
      </c>
      <c r="M172" s="10">
        <f t="shared" ref="M172:M178" si="96">SUM(G172:L172)</f>
        <v>8772.1970000000001</v>
      </c>
      <c r="N172" s="10">
        <v>2232.13</v>
      </c>
      <c r="O172" s="10">
        <v>2155.0439999999999</v>
      </c>
      <c r="P172" s="10">
        <f t="shared" ref="P172:P178" si="97">SUM(N172:O172)</f>
        <v>4387.174</v>
      </c>
      <c r="Q172" s="10">
        <v>458.56099999999998</v>
      </c>
      <c r="R172" s="10">
        <v>3156.665</v>
      </c>
      <c r="S172" s="10">
        <v>80.113</v>
      </c>
      <c r="T172" s="10">
        <v>313.601</v>
      </c>
      <c r="U172" s="10">
        <v>242.41900000000001</v>
      </c>
      <c r="V172" s="10">
        <v>830.96100000000001</v>
      </c>
      <c r="W172" s="10">
        <v>2261.5140000000001</v>
      </c>
      <c r="X172" s="10">
        <f t="shared" ref="X172:X178" si="98">SUM(Q172:W172)</f>
        <v>7343.8340000000007</v>
      </c>
      <c r="Y172" s="10">
        <v>2561.6239999999998</v>
      </c>
      <c r="Z172" s="10">
        <v>81.055999999999997</v>
      </c>
      <c r="AA172" s="10">
        <v>475.44</v>
      </c>
      <c r="AB172" s="126">
        <v>100921.13499999999</v>
      </c>
      <c r="AC172" s="12"/>
      <c r="BF172" s="126">
        <f t="shared" si="71"/>
        <v>100921.13499999999</v>
      </c>
      <c r="BH172" s="120">
        <f t="shared" si="72"/>
        <v>33746.516000000003</v>
      </c>
      <c r="BI172" s="120">
        <f t="shared" si="73"/>
        <v>3181.4360000000001</v>
      </c>
      <c r="BJ172" s="120">
        <f t="shared" si="74"/>
        <v>1223.6880000000001</v>
      </c>
      <c r="BK172" s="120">
        <f t="shared" si="75"/>
        <v>393.16399999999999</v>
      </c>
      <c r="BL172" s="120">
        <f t="shared" si="76"/>
        <v>1753.982</v>
      </c>
      <c r="BM172" s="120">
        <f t="shared" si="77"/>
        <v>1155.306</v>
      </c>
      <c r="BN172" s="120">
        <f t="shared" si="78"/>
        <v>1064.6210000000001</v>
      </c>
      <c r="BO172" s="120">
        <f t="shared" si="79"/>
        <v>8772.1970000000001</v>
      </c>
      <c r="BP172" s="120">
        <f t="shared" si="80"/>
        <v>2232.13</v>
      </c>
      <c r="BQ172" s="120">
        <f t="shared" si="81"/>
        <v>2155.0439999999999</v>
      </c>
      <c r="BR172" s="120">
        <f t="shared" si="82"/>
        <v>4387.174</v>
      </c>
      <c r="BS172" s="120">
        <f t="shared" si="83"/>
        <v>458.56099999999998</v>
      </c>
      <c r="BT172" s="120">
        <f t="shared" si="84"/>
        <v>3156.665</v>
      </c>
      <c r="BU172" s="120">
        <f t="shared" si="85"/>
        <v>80.113</v>
      </c>
      <c r="BV172" s="120">
        <f t="shared" si="86"/>
        <v>313.601</v>
      </c>
      <c r="BW172" s="120">
        <f t="shared" si="87"/>
        <v>242.41900000000001</v>
      </c>
      <c r="BX172" s="120">
        <f t="shared" si="88"/>
        <v>830.96100000000001</v>
      </c>
      <c r="BY172" s="120">
        <f t="shared" si="89"/>
        <v>2261.5140000000001</v>
      </c>
      <c r="BZ172" s="120">
        <f t="shared" si="90"/>
        <v>7343.8340000000007</v>
      </c>
      <c r="CA172" s="120">
        <f t="shared" si="91"/>
        <v>2561.6239999999998</v>
      </c>
      <c r="CB172" s="120">
        <f t="shared" si="92"/>
        <v>81.055999999999997</v>
      </c>
      <c r="CC172" s="120">
        <f t="shared" si="93"/>
        <v>475.44</v>
      </c>
    </row>
    <row r="173" spans="1:81" s="6" customFormat="1" x14ac:dyDescent="0.2">
      <c r="A173" s="5">
        <v>41699</v>
      </c>
      <c r="B173" s="10">
        <v>30762.912</v>
      </c>
      <c r="C173" s="10">
        <v>993.55</v>
      </c>
      <c r="D173" s="10">
        <v>4251.5739999999996</v>
      </c>
      <c r="E173" s="10">
        <v>61.308999999999997</v>
      </c>
      <c r="F173" s="10">
        <f t="shared" si="95"/>
        <v>36069.345000000001</v>
      </c>
      <c r="G173" s="10">
        <v>3314.8649999999998</v>
      </c>
      <c r="H173" s="10">
        <v>1284.6310000000001</v>
      </c>
      <c r="I173" s="10">
        <v>419.82400000000001</v>
      </c>
      <c r="J173" s="10">
        <v>1944.472</v>
      </c>
      <c r="K173" s="10">
        <v>1218.2349999999999</v>
      </c>
      <c r="L173" s="10">
        <v>1111.0440000000001</v>
      </c>
      <c r="M173" s="10">
        <f t="shared" si="96"/>
        <v>9293.0709999999999</v>
      </c>
      <c r="N173" s="10">
        <v>2382.6019999999999</v>
      </c>
      <c r="O173" s="10">
        <v>2242.317</v>
      </c>
      <c r="P173" s="10">
        <f t="shared" si="97"/>
        <v>4624.9189999999999</v>
      </c>
      <c r="Q173" s="10">
        <v>210.279</v>
      </c>
      <c r="R173" s="10">
        <v>3391.598</v>
      </c>
      <c r="S173" s="10">
        <v>345.05200000000002</v>
      </c>
      <c r="T173" s="10">
        <v>319.62299999999999</v>
      </c>
      <c r="U173" s="10">
        <v>262.58699999999999</v>
      </c>
      <c r="V173" s="10">
        <v>889.54100000000005</v>
      </c>
      <c r="W173" s="10">
        <v>2360.3220000000001</v>
      </c>
      <c r="X173" s="10">
        <f t="shared" si="98"/>
        <v>7779.0019999999995</v>
      </c>
      <c r="Y173" s="10">
        <v>2767.0630000000001</v>
      </c>
      <c r="Z173" s="10">
        <v>116.372</v>
      </c>
      <c r="AA173" s="10">
        <v>600.596</v>
      </c>
      <c r="AB173" s="126">
        <v>108135.3308</v>
      </c>
      <c r="AC173" s="12"/>
      <c r="BF173" s="126">
        <f t="shared" si="71"/>
        <v>108135.3308</v>
      </c>
      <c r="BH173" s="120">
        <f t="shared" si="72"/>
        <v>36069.345000000001</v>
      </c>
      <c r="BI173" s="120">
        <f t="shared" si="73"/>
        <v>3314.8649999999998</v>
      </c>
      <c r="BJ173" s="120">
        <f t="shared" si="74"/>
        <v>1284.6310000000001</v>
      </c>
      <c r="BK173" s="120">
        <f t="shared" si="75"/>
        <v>419.82400000000001</v>
      </c>
      <c r="BL173" s="120">
        <f t="shared" si="76"/>
        <v>1944.472</v>
      </c>
      <c r="BM173" s="120">
        <f t="shared" si="77"/>
        <v>1218.2349999999999</v>
      </c>
      <c r="BN173" s="120">
        <f t="shared" si="78"/>
        <v>1111.0440000000001</v>
      </c>
      <c r="BO173" s="120">
        <f t="shared" si="79"/>
        <v>9293.0709999999999</v>
      </c>
      <c r="BP173" s="120">
        <f t="shared" si="80"/>
        <v>2382.6019999999999</v>
      </c>
      <c r="BQ173" s="120">
        <f t="shared" si="81"/>
        <v>2242.317</v>
      </c>
      <c r="BR173" s="120">
        <f t="shared" si="82"/>
        <v>4624.9189999999999</v>
      </c>
      <c r="BS173" s="120">
        <f t="shared" si="83"/>
        <v>210.279</v>
      </c>
      <c r="BT173" s="120">
        <f t="shared" si="84"/>
        <v>3391.598</v>
      </c>
      <c r="BU173" s="120">
        <f t="shared" si="85"/>
        <v>345.05200000000002</v>
      </c>
      <c r="BV173" s="120">
        <f t="shared" si="86"/>
        <v>319.62299999999999</v>
      </c>
      <c r="BW173" s="120">
        <f t="shared" si="87"/>
        <v>262.58699999999999</v>
      </c>
      <c r="BX173" s="120">
        <f t="shared" si="88"/>
        <v>889.54100000000005</v>
      </c>
      <c r="BY173" s="120">
        <f t="shared" si="89"/>
        <v>2360.3220000000001</v>
      </c>
      <c r="BZ173" s="120">
        <f t="shared" si="90"/>
        <v>7779.0019999999995</v>
      </c>
      <c r="CA173" s="120">
        <f t="shared" si="91"/>
        <v>2767.0630000000001</v>
      </c>
      <c r="CB173" s="120">
        <f t="shared" si="92"/>
        <v>116.372</v>
      </c>
      <c r="CC173" s="120">
        <f t="shared" si="93"/>
        <v>600.596</v>
      </c>
    </row>
    <row r="174" spans="1:81" s="6" customFormat="1" x14ac:dyDescent="0.2">
      <c r="A174" s="5">
        <v>41730</v>
      </c>
      <c r="B174" s="10">
        <v>30601.776999999998</v>
      </c>
      <c r="C174" s="10">
        <v>813.43100000000004</v>
      </c>
      <c r="D174" s="10">
        <v>4606.2790000000005</v>
      </c>
      <c r="E174" s="10">
        <v>62.171999999999997</v>
      </c>
      <c r="F174" s="10">
        <f t="shared" si="95"/>
        <v>36083.659</v>
      </c>
      <c r="G174" s="10">
        <v>3355.63</v>
      </c>
      <c r="H174" s="10">
        <v>1352.655</v>
      </c>
      <c r="I174" s="10">
        <v>425.322</v>
      </c>
      <c r="J174" s="10">
        <v>1956.9490000000001</v>
      </c>
      <c r="K174" s="10">
        <v>1172.444</v>
      </c>
      <c r="L174" s="10">
        <v>1104.48</v>
      </c>
      <c r="M174" s="10">
        <f t="shared" si="96"/>
        <v>9367.48</v>
      </c>
      <c r="N174" s="10">
        <v>2641.7950000000001</v>
      </c>
      <c r="O174" s="10">
        <v>2265.5459999999998</v>
      </c>
      <c r="P174" s="10">
        <f t="shared" si="97"/>
        <v>4907.3410000000003</v>
      </c>
      <c r="Q174" s="10">
        <v>175.51</v>
      </c>
      <c r="R174" s="10">
        <v>3422.643</v>
      </c>
      <c r="S174" s="10">
        <v>331.02100000000002</v>
      </c>
      <c r="T174" s="10">
        <v>311.62200000000001</v>
      </c>
      <c r="U174" s="10">
        <v>265.029</v>
      </c>
      <c r="V174" s="10">
        <v>915.91</v>
      </c>
      <c r="W174" s="10">
        <v>2580.7109999999998</v>
      </c>
      <c r="X174" s="10">
        <f t="shared" si="98"/>
        <v>8002.4459999999999</v>
      </c>
      <c r="Y174" s="10">
        <v>2669.6210000000001</v>
      </c>
      <c r="Z174" s="10">
        <v>89.161000000000001</v>
      </c>
      <c r="AA174" s="10">
        <v>518.21900000000005</v>
      </c>
      <c r="AB174" s="126">
        <v>108130.0962</v>
      </c>
      <c r="AC174" s="12"/>
      <c r="BF174" s="126">
        <f t="shared" si="71"/>
        <v>108130.0962</v>
      </c>
      <c r="BH174" s="120">
        <f t="shared" si="72"/>
        <v>36083.659</v>
      </c>
      <c r="BI174" s="120">
        <f t="shared" si="73"/>
        <v>3355.63</v>
      </c>
      <c r="BJ174" s="120">
        <f t="shared" si="74"/>
        <v>1352.655</v>
      </c>
      <c r="BK174" s="120">
        <f t="shared" si="75"/>
        <v>425.322</v>
      </c>
      <c r="BL174" s="120">
        <f t="shared" si="76"/>
        <v>1956.9490000000001</v>
      </c>
      <c r="BM174" s="120">
        <f t="shared" si="77"/>
        <v>1172.444</v>
      </c>
      <c r="BN174" s="120">
        <f t="shared" si="78"/>
        <v>1104.48</v>
      </c>
      <c r="BO174" s="120">
        <f t="shared" si="79"/>
        <v>9367.48</v>
      </c>
      <c r="BP174" s="120">
        <f t="shared" si="80"/>
        <v>2641.7950000000001</v>
      </c>
      <c r="BQ174" s="120">
        <f t="shared" si="81"/>
        <v>2265.5459999999998</v>
      </c>
      <c r="BR174" s="120">
        <f t="shared" si="82"/>
        <v>4907.3410000000003</v>
      </c>
      <c r="BS174" s="120">
        <f t="shared" si="83"/>
        <v>175.51</v>
      </c>
      <c r="BT174" s="120">
        <f t="shared" si="84"/>
        <v>3422.643</v>
      </c>
      <c r="BU174" s="120">
        <f t="shared" si="85"/>
        <v>331.02100000000002</v>
      </c>
      <c r="BV174" s="120">
        <f t="shared" si="86"/>
        <v>311.62200000000001</v>
      </c>
      <c r="BW174" s="120">
        <f t="shared" si="87"/>
        <v>265.029</v>
      </c>
      <c r="BX174" s="120">
        <f t="shared" si="88"/>
        <v>915.91</v>
      </c>
      <c r="BY174" s="120">
        <f t="shared" si="89"/>
        <v>2580.7109999999998</v>
      </c>
      <c r="BZ174" s="120">
        <f t="shared" si="90"/>
        <v>8002.4459999999999</v>
      </c>
      <c r="CA174" s="120">
        <f t="shared" si="91"/>
        <v>2669.6210000000001</v>
      </c>
      <c r="CB174" s="120">
        <f t="shared" si="92"/>
        <v>89.161000000000001</v>
      </c>
      <c r="CC174" s="120">
        <f t="shared" si="93"/>
        <v>518.21900000000005</v>
      </c>
    </row>
    <row r="175" spans="1:81" s="6" customFormat="1" x14ac:dyDescent="0.2">
      <c r="A175" s="5">
        <v>41760</v>
      </c>
      <c r="B175" s="10">
        <v>31663.745999999999</v>
      </c>
      <c r="C175" s="10">
        <v>707.755</v>
      </c>
      <c r="D175" s="10">
        <v>4525.7219999999998</v>
      </c>
      <c r="E175" s="10">
        <v>62.631999999999998</v>
      </c>
      <c r="F175" s="10">
        <f t="shared" si="95"/>
        <v>36959.854999999996</v>
      </c>
      <c r="G175" s="10">
        <v>3694.3270000000002</v>
      </c>
      <c r="H175" s="10">
        <v>1456.2850000000001</v>
      </c>
      <c r="I175" s="10">
        <v>487.89</v>
      </c>
      <c r="J175" s="10">
        <v>2200.1370000000002</v>
      </c>
      <c r="K175" s="10">
        <v>1853.5139999999999</v>
      </c>
      <c r="L175" s="10">
        <v>1374.0809999999999</v>
      </c>
      <c r="M175" s="10">
        <f t="shared" si="96"/>
        <v>11066.234</v>
      </c>
      <c r="N175" s="10">
        <v>2634.5749999999998</v>
      </c>
      <c r="O175" s="10">
        <v>2506.4650000000001</v>
      </c>
      <c r="P175" s="10">
        <f t="shared" si="97"/>
        <v>5141.04</v>
      </c>
      <c r="Q175" s="10">
        <v>272.577</v>
      </c>
      <c r="R175" s="10">
        <v>4331.9359999999997</v>
      </c>
      <c r="S175" s="10">
        <v>453.51900000000001</v>
      </c>
      <c r="T175" s="10">
        <v>363.11099999999999</v>
      </c>
      <c r="U175" s="10">
        <v>339.78199999999998</v>
      </c>
      <c r="V175" s="10">
        <v>1233.6959999999999</v>
      </c>
      <c r="W175" s="10">
        <v>2682.933</v>
      </c>
      <c r="X175" s="10">
        <f t="shared" si="98"/>
        <v>9677.5540000000001</v>
      </c>
      <c r="Y175" s="10">
        <v>3195.5909999999999</v>
      </c>
      <c r="Z175" s="10">
        <v>113.98699999999999</v>
      </c>
      <c r="AA175" s="10">
        <v>652.596</v>
      </c>
      <c r="AB175" s="126">
        <v>122838.21980000001</v>
      </c>
      <c r="AC175" s="12"/>
      <c r="BF175" s="126">
        <f t="shared" si="71"/>
        <v>122838.21980000001</v>
      </c>
      <c r="BH175" s="120">
        <f t="shared" si="72"/>
        <v>36959.854999999996</v>
      </c>
      <c r="BI175" s="120">
        <f t="shared" si="73"/>
        <v>3694.3270000000002</v>
      </c>
      <c r="BJ175" s="120">
        <f t="shared" si="74"/>
        <v>1456.2850000000001</v>
      </c>
      <c r="BK175" s="120">
        <f t="shared" si="75"/>
        <v>487.89</v>
      </c>
      <c r="BL175" s="120">
        <f t="shared" si="76"/>
        <v>2200.1370000000002</v>
      </c>
      <c r="BM175" s="120">
        <f t="shared" si="77"/>
        <v>1853.5139999999999</v>
      </c>
      <c r="BN175" s="120">
        <f t="shared" si="78"/>
        <v>1374.0809999999999</v>
      </c>
      <c r="BO175" s="120">
        <f t="shared" si="79"/>
        <v>11066.234</v>
      </c>
      <c r="BP175" s="120">
        <f t="shared" si="80"/>
        <v>2634.5749999999998</v>
      </c>
      <c r="BQ175" s="120">
        <f t="shared" si="81"/>
        <v>2506.4650000000001</v>
      </c>
      <c r="BR175" s="120">
        <f t="shared" si="82"/>
        <v>5141.04</v>
      </c>
      <c r="BS175" s="120">
        <f t="shared" si="83"/>
        <v>272.577</v>
      </c>
      <c r="BT175" s="120">
        <f t="shared" si="84"/>
        <v>4331.9359999999997</v>
      </c>
      <c r="BU175" s="120">
        <f t="shared" si="85"/>
        <v>453.51900000000001</v>
      </c>
      <c r="BV175" s="120">
        <f t="shared" si="86"/>
        <v>363.11099999999999</v>
      </c>
      <c r="BW175" s="120">
        <f t="shared" si="87"/>
        <v>339.78199999999998</v>
      </c>
      <c r="BX175" s="120">
        <f t="shared" si="88"/>
        <v>1233.6959999999999</v>
      </c>
      <c r="BY175" s="120">
        <f t="shared" si="89"/>
        <v>2682.933</v>
      </c>
      <c r="BZ175" s="120">
        <f t="shared" si="90"/>
        <v>9677.5540000000001</v>
      </c>
      <c r="CA175" s="120">
        <f t="shared" si="91"/>
        <v>3195.5909999999999</v>
      </c>
      <c r="CB175" s="120">
        <f t="shared" si="92"/>
        <v>113.98699999999999</v>
      </c>
      <c r="CC175" s="120">
        <f t="shared" si="93"/>
        <v>652.596</v>
      </c>
    </row>
    <row r="176" spans="1:81" s="6" customFormat="1" x14ac:dyDescent="0.2">
      <c r="A176" s="5">
        <v>41791</v>
      </c>
      <c r="B176" s="10">
        <v>30991.458999999999</v>
      </c>
      <c r="C176" s="10">
        <v>881.13400000000001</v>
      </c>
      <c r="D176" s="10">
        <v>4765.5249999999996</v>
      </c>
      <c r="E176" s="10">
        <v>69.180999999999997</v>
      </c>
      <c r="F176" s="10">
        <f t="shared" si="95"/>
        <v>36707.298999999999</v>
      </c>
      <c r="G176" s="10">
        <v>3630.98</v>
      </c>
      <c r="H176" s="10">
        <v>1371.4760000000001</v>
      </c>
      <c r="I176" s="10">
        <v>464.35500000000002</v>
      </c>
      <c r="J176" s="10">
        <v>2459.2240000000002</v>
      </c>
      <c r="K176" s="10">
        <v>1073.9749999999999</v>
      </c>
      <c r="L176" s="10">
        <v>1289.5820000000001</v>
      </c>
      <c r="M176" s="10">
        <f t="shared" si="96"/>
        <v>10289.592000000001</v>
      </c>
      <c r="N176" s="10">
        <v>2499.0100000000002</v>
      </c>
      <c r="O176" s="10">
        <v>2305.5509999999999</v>
      </c>
      <c r="P176" s="10">
        <f t="shared" si="97"/>
        <v>4804.5609999999997</v>
      </c>
      <c r="Q176" s="10">
        <v>207.733</v>
      </c>
      <c r="R176" s="10">
        <v>3549.4229999999998</v>
      </c>
      <c r="S176" s="10">
        <v>368.233</v>
      </c>
      <c r="T176" s="10">
        <v>385.04199999999997</v>
      </c>
      <c r="U176" s="10">
        <v>233.78800000000001</v>
      </c>
      <c r="V176" s="10">
        <v>969.32</v>
      </c>
      <c r="W176" s="10">
        <v>2549.4319999999998</v>
      </c>
      <c r="X176" s="10">
        <f t="shared" si="98"/>
        <v>8262.9710000000014</v>
      </c>
      <c r="Y176" s="10">
        <v>2491.1469999999999</v>
      </c>
      <c r="Z176" s="10">
        <v>181.64400000000001</v>
      </c>
      <c r="AA176" s="10">
        <v>402.209</v>
      </c>
      <c r="AB176" s="126">
        <v>109632.43120000002</v>
      </c>
      <c r="AC176" s="12"/>
      <c r="BF176" s="126">
        <f t="shared" si="71"/>
        <v>109632.43120000002</v>
      </c>
      <c r="BH176" s="120">
        <f t="shared" si="72"/>
        <v>36707.298999999999</v>
      </c>
      <c r="BI176" s="120">
        <f t="shared" si="73"/>
        <v>3630.98</v>
      </c>
      <c r="BJ176" s="120">
        <f t="shared" si="74"/>
        <v>1371.4760000000001</v>
      </c>
      <c r="BK176" s="120">
        <f t="shared" si="75"/>
        <v>464.35500000000002</v>
      </c>
      <c r="BL176" s="120">
        <f t="shared" si="76"/>
        <v>2459.2240000000002</v>
      </c>
      <c r="BM176" s="120">
        <f t="shared" si="77"/>
        <v>1073.9749999999999</v>
      </c>
      <c r="BN176" s="120">
        <f t="shared" si="78"/>
        <v>1289.5820000000001</v>
      </c>
      <c r="BO176" s="120">
        <f t="shared" si="79"/>
        <v>10289.592000000001</v>
      </c>
      <c r="BP176" s="120">
        <f t="shared" si="80"/>
        <v>2499.0100000000002</v>
      </c>
      <c r="BQ176" s="120">
        <f t="shared" si="81"/>
        <v>2305.5509999999999</v>
      </c>
      <c r="BR176" s="120">
        <f t="shared" si="82"/>
        <v>4804.5609999999997</v>
      </c>
      <c r="BS176" s="120">
        <f t="shared" si="83"/>
        <v>207.733</v>
      </c>
      <c r="BT176" s="120">
        <f t="shared" si="84"/>
        <v>3549.4229999999998</v>
      </c>
      <c r="BU176" s="120">
        <f t="shared" si="85"/>
        <v>368.233</v>
      </c>
      <c r="BV176" s="120">
        <f t="shared" si="86"/>
        <v>385.04199999999997</v>
      </c>
      <c r="BW176" s="120">
        <f t="shared" si="87"/>
        <v>233.78800000000001</v>
      </c>
      <c r="BX176" s="120">
        <f t="shared" si="88"/>
        <v>969.32</v>
      </c>
      <c r="BY176" s="120">
        <f t="shared" si="89"/>
        <v>2549.4319999999998</v>
      </c>
      <c r="BZ176" s="120">
        <f t="shared" si="90"/>
        <v>8262.9710000000014</v>
      </c>
      <c r="CA176" s="120">
        <f t="shared" si="91"/>
        <v>2491.1469999999999</v>
      </c>
      <c r="CB176" s="120">
        <f t="shared" si="92"/>
        <v>181.64400000000001</v>
      </c>
      <c r="CC176" s="120">
        <f t="shared" si="93"/>
        <v>402.209</v>
      </c>
    </row>
    <row r="177" spans="1:81" s="6" customFormat="1" x14ac:dyDescent="0.2">
      <c r="A177" s="5">
        <v>41821</v>
      </c>
      <c r="B177" s="10">
        <v>31370.151000000002</v>
      </c>
      <c r="C177" s="10">
        <v>663.52099999999996</v>
      </c>
      <c r="D177" s="10">
        <v>5502.1809999999996</v>
      </c>
      <c r="E177" s="10">
        <v>74.418999999999997</v>
      </c>
      <c r="F177" s="10">
        <f t="shared" si="95"/>
        <v>37610.272000000004</v>
      </c>
      <c r="G177" s="10">
        <v>3693.4720000000002</v>
      </c>
      <c r="H177" s="10">
        <v>1494.923</v>
      </c>
      <c r="I177" s="10">
        <v>509.46199999999999</v>
      </c>
      <c r="J177" s="10">
        <v>2211.8130000000001</v>
      </c>
      <c r="K177" s="10">
        <v>1155.2829999999999</v>
      </c>
      <c r="L177" s="10">
        <v>1337.829</v>
      </c>
      <c r="M177" s="10">
        <f t="shared" si="96"/>
        <v>10402.781999999999</v>
      </c>
      <c r="N177" s="10">
        <v>2927.9949999999999</v>
      </c>
      <c r="O177" s="10">
        <v>2524.8789999999999</v>
      </c>
      <c r="P177" s="10">
        <f t="shared" si="97"/>
        <v>5452.8739999999998</v>
      </c>
      <c r="Q177" s="10">
        <v>207.44200000000001</v>
      </c>
      <c r="R177" s="10">
        <v>3656.433</v>
      </c>
      <c r="S177" s="10">
        <v>326.74900000000002</v>
      </c>
      <c r="T177" s="10">
        <v>338.90100000000001</v>
      </c>
      <c r="U177" s="10">
        <v>208.92599999999999</v>
      </c>
      <c r="V177" s="10">
        <v>1004.965</v>
      </c>
      <c r="W177" s="10">
        <v>2581.4549999999999</v>
      </c>
      <c r="X177" s="10">
        <f t="shared" si="98"/>
        <v>8324.8709999999992</v>
      </c>
      <c r="Y177" s="10">
        <v>2769.6590000000001</v>
      </c>
      <c r="Z177" s="10">
        <v>129.691</v>
      </c>
      <c r="AA177" s="10">
        <v>489.322</v>
      </c>
      <c r="AB177" s="126">
        <v>113740.34159999999</v>
      </c>
      <c r="AC177" s="12"/>
      <c r="BF177" s="126">
        <f t="shared" si="71"/>
        <v>113740.34159999999</v>
      </c>
      <c r="BH177" s="120">
        <f t="shared" si="72"/>
        <v>37610.272000000004</v>
      </c>
      <c r="BI177" s="120">
        <f t="shared" si="73"/>
        <v>3693.4720000000002</v>
      </c>
      <c r="BJ177" s="120">
        <f t="shared" si="74"/>
        <v>1494.923</v>
      </c>
      <c r="BK177" s="120">
        <f t="shared" si="75"/>
        <v>509.46199999999999</v>
      </c>
      <c r="BL177" s="120">
        <f t="shared" si="76"/>
        <v>2211.8130000000001</v>
      </c>
      <c r="BM177" s="120">
        <f t="shared" si="77"/>
        <v>1155.2829999999999</v>
      </c>
      <c r="BN177" s="120">
        <f t="shared" si="78"/>
        <v>1337.829</v>
      </c>
      <c r="BO177" s="120">
        <f t="shared" si="79"/>
        <v>10402.781999999999</v>
      </c>
      <c r="BP177" s="120">
        <f t="shared" si="80"/>
        <v>2927.9949999999999</v>
      </c>
      <c r="BQ177" s="120">
        <f t="shared" si="81"/>
        <v>2524.8789999999999</v>
      </c>
      <c r="BR177" s="120">
        <f t="shared" si="82"/>
        <v>5452.8739999999998</v>
      </c>
      <c r="BS177" s="120">
        <f t="shared" si="83"/>
        <v>207.44200000000001</v>
      </c>
      <c r="BT177" s="120">
        <f t="shared" si="84"/>
        <v>3656.433</v>
      </c>
      <c r="BU177" s="120">
        <f t="shared" si="85"/>
        <v>326.74900000000002</v>
      </c>
      <c r="BV177" s="120">
        <f t="shared" si="86"/>
        <v>338.90100000000001</v>
      </c>
      <c r="BW177" s="120">
        <f t="shared" si="87"/>
        <v>208.92599999999999</v>
      </c>
      <c r="BX177" s="120">
        <f t="shared" si="88"/>
        <v>1004.965</v>
      </c>
      <c r="BY177" s="120">
        <f t="shared" si="89"/>
        <v>2581.4549999999999</v>
      </c>
      <c r="BZ177" s="120">
        <f t="shared" si="90"/>
        <v>8324.8709999999992</v>
      </c>
      <c r="CA177" s="120">
        <f t="shared" si="91"/>
        <v>2769.6590000000001</v>
      </c>
      <c r="CB177" s="120">
        <f t="shared" si="92"/>
        <v>129.691</v>
      </c>
      <c r="CC177" s="120">
        <f t="shared" si="93"/>
        <v>489.322</v>
      </c>
    </row>
    <row r="178" spans="1:81" s="6" customFormat="1" x14ac:dyDescent="0.2">
      <c r="A178" s="5">
        <v>41852</v>
      </c>
      <c r="B178" s="10">
        <v>31229.823</v>
      </c>
      <c r="C178" s="10">
        <v>742.40099999999995</v>
      </c>
      <c r="D178" s="10">
        <v>5348.8040000000001</v>
      </c>
      <c r="E178" s="10">
        <v>67.534999999999997</v>
      </c>
      <c r="F178" s="10">
        <f t="shared" si="95"/>
        <v>37388.563000000009</v>
      </c>
      <c r="G178" s="10">
        <v>3588.9560000000001</v>
      </c>
      <c r="H178" s="10">
        <v>1435.106</v>
      </c>
      <c r="I178" s="10">
        <v>490.56299999999999</v>
      </c>
      <c r="J178" s="10">
        <v>1888.0909999999999</v>
      </c>
      <c r="K178" s="10">
        <v>1208.348</v>
      </c>
      <c r="L178" s="10">
        <v>1332.691</v>
      </c>
      <c r="M178" s="10">
        <f t="shared" si="96"/>
        <v>9943.755000000001</v>
      </c>
      <c r="N178" s="10">
        <v>2781.6239999999998</v>
      </c>
      <c r="O178" s="10">
        <v>2426.4450000000002</v>
      </c>
      <c r="P178" s="10">
        <f t="shared" si="97"/>
        <v>5208.0689999999995</v>
      </c>
      <c r="Q178" s="10">
        <v>203.63399999999999</v>
      </c>
      <c r="R178" s="10">
        <v>3398.4360000000001</v>
      </c>
      <c r="S178" s="10">
        <v>335.64800000000002</v>
      </c>
      <c r="T178" s="10">
        <v>346.54700000000003</v>
      </c>
      <c r="U178" s="10">
        <v>192.124</v>
      </c>
      <c r="V178" s="10">
        <v>959.80899999999997</v>
      </c>
      <c r="W178" s="10">
        <v>2458.6149999999998</v>
      </c>
      <c r="X178" s="10">
        <f t="shared" si="98"/>
        <v>7894.8130000000001</v>
      </c>
      <c r="Y178" s="10">
        <v>2765.5740000000001</v>
      </c>
      <c r="Z178" s="10">
        <v>80.472999999999999</v>
      </c>
      <c r="AA178" s="10">
        <v>472.447</v>
      </c>
      <c r="AB178" s="126">
        <v>110584.46660000001</v>
      </c>
      <c r="AC178" s="12"/>
      <c r="BF178" s="126">
        <f t="shared" si="71"/>
        <v>110584.46660000001</v>
      </c>
      <c r="BH178" s="120">
        <f t="shared" si="72"/>
        <v>37388.563000000009</v>
      </c>
      <c r="BI178" s="120">
        <f t="shared" si="73"/>
        <v>3588.9560000000001</v>
      </c>
      <c r="BJ178" s="120">
        <f t="shared" si="74"/>
        <v>1435.106</v>
      </c>
      <c r="BK178" s="120">
        <f t="shared" si="75"/>
        <v>490.56299999999999</v>
      </c>
      <c r="BL178" s="120">
        <f t="shared" si="76"/>
        <v>1888.0909999999999</v>
      </c>
      <c r="BM178" s="120">
        <f t="shared" si="77"/>
        <v>1208.348</v>
      </c>
      <c r="BN178" s="120">
        <f t="shared" si="78"/>
        <v>1332.691</v>
      </c>
      <c r="BO178" s="120">
        <f t="shared" si="79"/>
        <v>9943.755000000001</v>
      </c>
      <c r="BP178" s="120">
        <f t="shared" si="80"/>
        <v>2781.6239999999998</v>
      </c>
      <c r="BQ178" s="120">
        <f t="shared" si="81"/>
        <v>2426.4450000000002</v>
      </c>
      <c r="BR178" s="120">
        <f t="shared" si="82"/>
        <v>5208.0689999999995</v>
      </c>
      <c r="BS178" s="120">
        <f t="shared" si="83"/>
        <v>203.63399999999999</v>
      </c>
      <c r="BT178" s="120">
        <f t="shared" si="84"/>
        <v>3398.4360000000001</v>
      </c>
      <c r="BU178" s="120">
        <f t="shared" si="85"/>
        <v>335.64800000000002</v>
      </c>
      <c r="BV178" s="120">
        <f t="shared" si="86"/>
        <v>346.54700000000003</v>
      </c>
      <c r="BW178" s="120">
        <f t="shared" si="87"/>
        <v>192.124</v>
      </c>
      <c r="BX178" s="120">
        <f t="shared" si="88"/>
        <v>959.80899999999997</v>
      </c>
      <c r="BY178" s="120">
        <f t="shared" si="89"/>
        <v>2458.6149999999998</v>
      </c>
      <c r="BZ178" s="120">
        <f t="shared" si="90"/>
        <v>7894.8130000000001</v>
      </c>
      <c r="CA178" s="120">
        <f t="shared" si="91"/>
        <v>2765.5740000000001</v>
      </c>
      <c r="CB178" s="120">
        <f t="shared" si="92"/>
        <v>80.472999999999999</v>
      </c>
      <c r="CC178" s="120">
        <f t="shared" si="93"/>
        <v>472.447</v>
      </c>
    </row>
    <row r="179" spans="1:81" s="6" customFormat="1" x14ac:dyDescent="0.2">
      <c r="A179" s="5">
        <v>41883</v>
      </c>
      <c r="B179" s="10">
        <v>30765.562000000002</v>
      </c>
      <c r="C179" s="10">
        <v>855.53800000000001</v>
      </c>
      <c r="D179" s="10">
        <v>4767.8869999999997</v>
      </c>
      <c r="E179" s="10">
        <v>67.641000000000005</v>
      </c>
      <c r="F179" s="10">
        <f t="shared" ref="F179:F184" si="99">SUM(B179:E179)</f>
        <v>36456.628000000004</v>
      </c>
      <c r="G179" s="10">
        <v>3550.683</v>
      </c>
      <c r="H179" s="10">
        <v>1530.643</v>
      </c>
      <c r="I179" s="10">
        <v>451.75400000000002</v>
      </c>
      <c r="J179" s="10">
        <v>1882.239</v>
      </c>
      <c r="K179" s="10">
        <v>1286.2750000000001</v>
      </c>
      <c r="L179" s="10">
        <v>1332.8979999999999</v>
      </c>
      <c r="M179" s="10">
        <f t="shared" ref="M179:M184" si="100">SUM(G179:L179)</f>
        <v>10034.491999999998</v>
      </c>
      <c r="N179" s="10">
        <v>2727.5419999999999</v>
      </c>
      <c r="O179" s="10">
        <v>2300.7530000000002</v>
      </c>
      <c r="P179" s="10">
        <f t="shared" ref="P179:P184" si="101">SUM(N179:O179)</f>
        <v>5028.2950000000001</v>
      </c>
      <c r="Q179" s="10">
        <v>189.96700000000001</v>
      </c>
      <c r="R179" s="10">
        <v>3384.9839999999999</v>
      </c>
      <c r="S179" s="10">
        <v>325.22500000000002</v>
      </c>
      <c r="T179" s="10">
        <v>355.42899999999997</v>
      </c>
      <c r="U179" s="10">
        <v>212.62200000000001</v>
      </c>
      <c r="V179" s="10">
        <v>886.84400000000005</v>
      </c>
      <c r="W179" s="10">
        <v>2476.1010000000001</v>
      </c>
      <c r="X179" s="10">
        <f t="shared" ref="X179:X184" si="102">SUM(Q179:W179)</f>
        <v>7831.1720000000005</v>
      </c>
      <c r="Y179" s="10">
        <v>2787.0360000000001</v>
      </c>
      <c r="Z179" s="10">
        <v>103.93600000000001</v>
      </c>
      <c r="AA179" s="10">
        <v>531.53800000000001</v>
      </c>
      <c r="AB179" s="126">
        <v>109819.6194</v>
      </c>
      <c r="AC179" s="12"/>
      <c r="BF179" s="126">
        <f t="shared" si="71"/>
        <v>109819.6194</v>
      </c>
      <c r="BH179" s="120">
        <f t="shared" si="72"/>
        <v>36456.628000000004</v>
      </c>
      <c r="BI179" s="120">
        <f t="shared" si="73"/>
        <v>3550.683</v>
      </c>
      <c r="BJ179" s="120">
        <f t="shared" si="74"/>
        <v>1530.643</v>
      </c>
      <c r="BK179" s="120">
        <f t="shared" si="75"/>
        <v>451.75400000000002</v>
      </c>
      <c r="BL179" s="120">
        <f t="shared" si="76"/>
        <v>1882.239</v>
      </c>
      <c r="BM179" s="120">
        <f t="shared" si="77"/>
        <v>1286.2750000000001</v>
      </c>
      <c r="BN179" s="120">
        <f t="shared" si="78"/>
        <v>1332.8979999999999</v>
      </c>
      <c r="BO179" s="120">
        <f t="shared" si="79"/>
        <v>10034.491999999998</v>
      </c>
      <c r="BP179" s="120">
        <f t="shared" si="80"/>
        <v>2727.5419999999999</v>
      </c>
      <c r="BQ179" s="120">
        <f t="shared" si="81"/>
        <v>2300.7530000000002</v>
      </c>
      <c r="BR179" s="120">
        <f t="shared" si="82"/>
        <v>5028.2950000000001</v>
      </c>
      <c r="BS179" s="120">
        <f t="shared" si="83"/>
        <v>189.96700000000001</v>
      </c>
      <c r="BT179" s="120">
        <f t="shared" si="84"/>
        <v>3384.9839999999999</v>
      </c>
      <c r="BU179" s="120">
        <f t="shared" si="85"/>
        <v>325.22500000000002</v>
      </c>
      <c r="BV179" s="120">
        <f t="shared" si="86"/>
        <v>355.42899999999997</v>
      </c>
      <c r="BW179" s="120">
        <f t="shared" si="87"/>
        <v>212.62200000000001</v>
      </c>
      <c r="BX179" s="120">
        <f t="shared" si="88"/>
        <v>886.84400000000005</v>
      </c>
      <c r="BY179" s="120">
        <f t="shared" si="89"/>
        <v>2476.1010000000001</v>
      </c>
      <c r="BZ179" s="120">
        <f t="shared" si="90"/>
        <v>7831.1720000000005</v>
      </c>
      <c r="CA179" s="120">
        <f t="shared" si="91"/>
        <v>2787.0360000000001</v>
      </c>
      <c r="CB179" s="120">
        <f t="shared" si="92"/>
        <v>103.93600000000001</v>
      </c>
      <c r="CC179" s="120">
        <f t="shared" si="93"/>
        <v>531.53800000000001</v>
      </c>
    </row>
    <row r="180" spans="1:81" s="6" customFormat="1" x14ac:dyDescent="0.2">
      <c r="A180" s="5">
        <v>41913</v>
      </c>
      <c r="B180" s="10">
        <v>32069.152999999998</v>
      </c>
      <c r="C180" s="10">
        <v>813.46</v>
      </c>
      <c r="D180" s="10">
        <v>4636.652</v>
      </c>
      <c r="E180" s="10">
        <v>60.441000000000003</v>
      </c>
      <c r="F180" s="10">
        <f t="shared" si="99"/>
        <v>37579.705999999998</v>
      </c>
      <c r="G180" s="10">
        <v>3469.4380000000001</v>
      </c>
      <c r="H180" s="10">
        <v>1476.6389999999999</v>
      </c>
      <c r="I180" s="10">
        <v>451.57799999999997</v>
      </c>
      <c r="J180" s="10">
        <v>1925.2049999999999</v>
      </c>
      <c r="K180" s="10">
        <v>1284.3699999999999</v>
      </c>
      <c r="L180" s="10">
        <v>1303.633</v>
      </c>
      <c r="M180" s="10">
        <f t="shared" si="100"/>
        <v>9910.8629999999994</v>
      </c>
      <c r="N180" s="10">
        <v>2910.6289999999999</v>
      </c>
      <c r="O180" s="10">
        <v>2306.4810000000002</v>
      </c>
      <c r="P180" s="10">
        <f t="shared" si="101"/>
        <v>5217.1100000000006</v>
      </c>
      <c r="Q180" s="10">
        <v>190.595</v>
      </c>
      <c r="R180" s="10">
        <v>3325.181</v>
      </c>
      <c r="S180" s="10">
        <v>346.00299999999999</v>
      </c>
      <c r="T180" s="10">
        <v>343.68</v>
      </c>
      <c r="U180" s="10">
        <v>201.18799999999999</v>
      </c>
      <c r="V180" s="10">
        <v>903.76800000000003</v>
      </c>
      <c r="W180" s="10">
        <v>2585.8629999999998</v>
      </c>
      <c r="X180" s="10">
        <f t="shared" si="102"/>
        <v>7896.2780000000002</v>
      </c>
      <c r="Y180" s="10">
        <v>2700.92</v>
      </c>
      <c r="Z180" s="10">
        <v>101.35599999999999</v>
      </c>
      <c r="AA180" s="10">
        <v>523.04700000000003</v>
      </c>
      <c r="AB180" s="126">
        <v>110454.75959999999</v>
      </c>
      <c r="AC180" s="12"/>
      <c r="BF180" s="126">
        <f t="shared" si="71"/>
        <v>110454.75959999999</v>
      </c>
      <c r="BH180" s="120">
        <f t="shared" si="72"/>
        <v>37579.705999999998</v>
      </c>
      <c r="BI180" s="120">
        <f t="shared" si="73"/>
        <v>3469.4380000000001</v>
      </c>
      <c r="BJ180" s="120">
        <f t="shared" si="74"/>
        <v>1476.6389999999999</v>
      </c>
      <c r="BK180" s="120">
        <f t="shared" si="75"/>
        <v>451.57799999999997</v>
      </c>
      <c r="BL180" s="120">
        <f t="shared" si="76"/>
        <v>1925.2049999999999</v>
      </c>
      <c r="BM180" s="120">
        <f t="shared" si="77"/>
        <v>1284.3699999999999</v>
      </c>
      <c r="BN180" s="120">
        <f t="shared" si="78"/>
        <v>1303.633</v>
      </c>
      <c r="BO180" s="120">
        <f t="shared" si="79"/>
        <v>9910.8629999999994</v>
      </c>
      <c r="BP180" s="120">
        <f t="shared" si="80"/>
        <v>2910.6289999999999</v>
      </c>
      <c r="BQ180" s="120">
        <f t="shared" si="81"/>
        <v>2306.4810000000002</v>
      </c>
      <c r="BR180" s="120">
        <f t="shared" si="82"/>
        <v>5217.1100000000006</v>
      </c>
      <c r="BS180" s="120">
        <f t="shared" si="83"/>
        <v>190.595</v>
      </c>
      <c r="BT180" s="120">
        <f t="shared" si="84"/>
        <v>3325.181</v>
      </c>
      <c r="BU180" s="120">
        <f t="shared" si="85"/>
        <v>346.00299999999999</v>
      </c>
      <c r="BV180" s="120">
        <f t="shared" si="86"/>
        <v>343.68</v>
      </c>
      <c r="BW180" s="120">
        <f t="shared" si="87"/>
        <v>201.18799999999999</v>
      </c>
      <c r="BX180" s="120">
        <f t="shared" si="88"/>
        <v>903.76800000000003</v>
      </c>
      <c r="BY180" s="120">
        <f t="shared" si="89"/>
        <v>2585.8629999999998</v>
      </c>
      <c r="BZ180" s="120">
        <f t="shared" si="90"/>
        <v>7896.2780000000002</v>
      </c>
      <c r="CA180" s="120">
        <f t="shared" si="91"/>
        <v>2700.92</v>
      </c>
      <c r="CB180" s="120">
        <f t="shared" si="92"/>
        <v>101.35599999999999</v>
      </c>
      <c r="CC180" s="120">
        <f t="shared" si="93"/>
        <v>523.04700000000003</v>
      </c>
    </row>
    <row r="181" spans="1:81" s="6" customFormat="1" x14ac:dyDescent="0.2">
      <c r="A181" s="5">
        <v>41944</v>
      </c>
      <c r="B181" s="10">
        <v>30497.355</v>
      </c>
      <c r="C181" s="10">
        <v>859.00599999999997</v>
      </c>
      <c r="D181" s="10">
        <v>4000.7429999999999</v>
      </c>
      <c r="E181" s="10">
        <v>53.08</v>
      </c>
      <c r="F181" s="10">
        <f t="shared" si="99"/>
        <v>35410.184000000001</v>
      </c>
      <c r="G181" s="10">
        <v>3317.7539999999999</v>
      </c>
      <c r="H181" s="10">
        <v>1364.877</v>
      </c>
      <c r="I181" s="10">
        <v>394.529</v>
      </c>
      <c r="J181" s="10">
        <v>1734.135</v>
      </c>
      <c r="K181" s="10">
        <v>1206.2539999999999</v>
      </c>
      <c r="L181" s="10">
        <v>1140.9269999999999</v>
      </c>
      <c r="M181" s="10">
        <f t="shared" si="100"/>
        <v>9158.4760000000006</v>
      </c>
      <c r="N181" s="10">
        <v>2487.7730000000001</v>
      </c>
      <c r="O181" s="10">
        <v>2119.931</v>
      </c>
      <c r="P181" s="10">
        <f t="shared" si="101"/>
        <v>4607.7039999999997</v>
      </c>
      <c r="Q181" s="10">
        <v>207.63800000000001</v>
      </c>
      <c r="R181" s="10">
        <v>3308.7620000000002</v>
      </c>
      <c r="S181" s="10">
        <v>324.96499999999997</v>
      </c>
      <c r="T181" s="10">
        <v>363.30200000000002</v>
      </c>
      <c r="U181" s="10">
        <v>189.65799999999999</v>
      </c>
      <c r="V181" s="10">
        <v>887.07399999999996</v>
      </c>
      <c r="W181" s="10">
        <v>2416.3119999999999</v>
      </c>
      <c r="X181" s="10">
        <f t="shared" si="102"/>
        <v>7697.7110000000002</v>
      </c>
      <c r="Y181" s="10">
        <v>2513.6590000000001</v>
      </c>
      <c r="Z181" s="10">
        <v>103.03700000000001</v>
      </c>
      <c r="AA181" s="10">
        <v>504.50599999999997</v>
      </c>
      <c r="AB181" s="126">
        <v>104425.58279999999</v>
      </c>
      <c r="AC181" s="12"/>
      <c r="BF181" s="126">
        <f t="shared" si="71"/>
        <v>104425.58279999999</v>
      </c>
      <c r="BH181" s="120">
        <f t="shared" si="72"/>
        <v>35410.184000000001</v>
      </c>
      <c r="BI181" s="120">
        <f t="shared" si="73"/>
        <v>3317.7539999999999</v>
      </c>
      <c r="BJ181" s="120">
        <f t="shared" si="74"/>
        <v>1364.877</v>
      </c>
      <c r="BK181" s="120">
        <f t="shared" si="75"/>
        <v>394.529</v>
      </c>
      <c r="BL181" s="120">
        <f t="shared" si="76"/>
        <v>1734.135</v>
      </c>
      <c r="BM181" s="120">
        <f t="shared" si="77"/>
        <v>1206.2539999999999</v>
      </c>
      <c r="BN181" s="120">
        <f t="shared" si="78"/>
        <v>1140.9269999999999</v>
      </c>
      <c r="BO181" s="120">
        <f t="shared" si="79"/>
        <v>9158.4760000000006</v>
      </c>
      <c r="BP181" s="120">
        <f t="shared" si="80"/>
        <v>2487.7730000000001</v>
      </c>
      <c r="BQ181" s="120">
        <f t="shared" si="81"/>
        <v>2119.931</v>
      </c>
      <c r="BR181" s="120">
        <f t="shared" si="82"/>
        <v>4607.7039999999997</v>
      </c>
      <c r="BS181" s="120">
        <f t="shared" si="83"/>
        <v>207.63800000000001</v>
      </c>
      <c r="BT181" s="120">
        <f t="shared" si="84"/>
        <v>3308.7620000000002</v>
      </c>
      <c r="BU181" s="120">
        <f t="shared" si="85"/>
        <v>324.96499999999997</v>
      </c>
      <c r="BV181" s="120">
        <f t="shared" si="86"/>
        <v>363.30200000000002</v>
      </c>
      <c r="BW181" s="120">
        <f t="shared" si="87"/>
        <v>189.65799999999999</v>
      </c>
      <c r="BX181" s="120">
        <f t="shared" si="88"/>
        <v>887.07399999999996</v>
      </c>
      <c r="BY181" s="120">
        <f t="shared" si="89"/>
        <v>2416.3119999999999</v>
      </c>
      <c r="BZ181" s="120">
        <f t="shared" si="90"/>
        <v>7697.7110000000002</v>
      </c>
      <c r="CA181" s="120">
        <f t="shared" si="91"/>
        <v>2513.6590000000001</v>
      </c>
      <c r="CB181" s="120">
        <f t="shared" si="92"/>
        <v>103.03700000000001</v>
      </c>
      <c r="CC181" s="120">
        <f t="shared" si="93"/>
        <v>504.50599999999997</v>
      </c>
    </row>
    <row r="182" spans="1:81" s="6" customFormat="1" x14ac:dyDescent="0.2">
      <c r="A182" s="5">
        <v>41974</v>
      </c>
      <c r="B182" s="10">
        <v>32458.885999999999</v>
      </c>
      <c r="C182" s="10">
        <v>1228.9659999999999</v>
      </c>
      <c r="D182" s="10">
        <v>3950.7919999999999</v>
      </c>
      <c r="E182" s="10">
        <v>60.356999999999999</v>
      </c>
      <c r="F182" s="10">
        <f t="shared" si="99"/>
        <v>37699.001000000004</v>
      </c>
      <c r="G182" s="10">
        <v>3268.098</v>
      </c>
      <c r="H182" s="10">
        <v>1386.5530000000001</v>
      </c>
      <c r="I182" s="10">
        <v>418.05700000000002</v>
      </c>
      <c r="J182" s="10">
        <v>1906.1880000000001</v>
      </c>
      <c r="K182" s="10">
        <v>1288.472</v>
      </c>
      <c r="L182" s="10">
        <v>1062.018</v>
      </c>
      <c r="M182" s="10">
        <f t="shared" si="100"/>
        <v>9329.3860000000004</v>
      </c>
      <c r="N182" s="10">
        <v>2662.3119999999999</v>
      </c>
      <c r="O182" s="10">
        <v>2044.1980000000001</v>
      </c>
      <c r="P182" s="10">
        <f t="shared" si="101"/>
        <v>4706.51</v>
      </c>
      <c r="Q182" s="10">
        <v>205.054</v>
      </c>
      <c r="R182" s="10">
        <v>3396.3449999999998</v>
      </c>
      <c r="S182" s="10">
        <v>346.57400000000001</v>
      </c>
      <c r="T182" s="10">
        <v>351.09300000000002</v>
      </c>
      <c r="U182" s="10">
        <v>395.82900000000001</v>
      </c>
      <c r="V182" s="10">
        <v>1089.883</v>
      </c>
      <c r="W182" s="10">
        <v>2525.3510000000001</v>
      </c>
      <c r="X182" s="10">
        <f t="shared" si="102"/>
        <v>8310.128999999999</v>
      </c>
      <c r="Y182" s="10">
        <v>3336.96</v>
      </c>
      <c r="Z182" s="10">
        <v>102.59099999999999</v>
      </c>
      <c r="AA182" s="10">
        <v>537.66499999999996</v>
      </c>
      <c r="AB182" s="126">
        <v>116899.16900000001</v>
      </c>
      <c r="AC182" s="12"/>
      <c r="BF182" s="126">
        <f t="shared" si="71"/>
        <v>116899.16900000001</v>
      </c>
      <c r="BH182" s="120">
        <f t="shared" si="72"/>
        <v>37699.001000000004</v>
      </c>
      <c r="BI182" s="120">
        <f t="shared" si="73"/>
        <v>3268.098</v>
      </c>
      <c r="BJ182" s="120">
        <f t="shared" si="74"/>
        <v>1386.5530000000001</v>
      </c>
      <c r="BK182" s="120">
        <f t="shared" si="75"/>
        <v>418.05700000000002</v>
      </c>
      <c r="BL182" s="120">
        <f t="shared" si="76"/>
        <v>1906.1880000000001</v>
      </c>
      <c r="BM182" s="120">
        <f t="shared" si="77"/>
        <v>1288.472</v>
      </c>
      <c r="BN182" s="120">
        <f t="shared" si="78"/>
        <v>1062.018</v>
      </c>
      <c r="BO182" s="120">
        <f t="shared" si="79"/>
        <v>9329.3860000000004</v>
      </c>
      <c r="BP182" s="120">
        <f t="shared" si="80"/>
        <v>2662.3119999999999</v>
      </c>
      <c r="BQ182" s="120">
        <f t="shared" si="81"/>
        <v>2044.1980000000001</v>
      </c>
      <c r="BR182" s="120">
        <f t="shared" si="82"/>
        <v>4706.51</v>
      </c>
      <c r="BS182" s="120">
        <f t="shared" si="83"/>
        <v>205.054</v>
      </c>
      <c r="BT182" s="120">
        <f t="shared" si="84"/>
        <v>3396.3449999999998</v>
      </c>
      <c r="BU182" s="120">
        <f t="shared" si="85"/>
        <v>346.57400000000001</v>
      </c>
      <c r="BV182" s="120">
        <f t="shared" si="86"/>
        <v>351.09300000000002</v>
      </c>
      <c r="BW182" s="120">
        <f t="shared" si="87"/>
        <v>395.82900000000001</v>
      </c>
      <c r="BX182" s="120">
        <f t="shared" si="88"/>
        <v>1089.883</v>
      </c>
      <c r="BY182" s="120">
        <f t="shared" si="89"/>
        <v>2525.3510000000001</v>
      </c>
      <c r="BZ182" s="120">
        <f t="shared" si="90"/>
        <v>8310.128999999999</v>
      </c>
      <c r="CA182" s="120">
        <f t="shared" si="91"/>
        <v>3336.96</v>
      </c>
      <c r="CB182" s="120">
        <f t="shared" si="92"/>
        <v>102.59099999999999</v>
      </c>
      <c r="CC182" s="120">
        <f t="shared" si="93"/>
        <v>537.66499999999996</v>
      </c>
    </row>
    <row r="183" spans="1:81" s="6" customFormat="1" x14ac:dyDescent="0.2">
      <c r="A183" s="5">
        <v>42005</v>
      </c>
      <c r="B183" s="10">
        <v>31743.898000000001</v>
      </c>
      <c r="C183" s="10">
        <v>757.17200000000003</v>
      </c>
      <c r="D183" s="10">
        <v>3562.2750000000001</v>
      </c>
      <c r="E183" s="10">
        <v>50.834000000000003</v>
      </c>
      <c r="F183" s="10">
        <f t="shared" si="99"/>
        <v>36114.179000000004</v>
      </c>
      <c r="G183" s="10">
        <v>3241.509</v>
      </c>
      <c r="H183" s="10">
        <v>1267.7090000000001</v>
      </c>
      <c r="I183" s="10">
        <v>364.97699999999998</v>
      </c>
      <c r="J183" s="10">
        <v>1818.37</v>
      </c>
      <c r="K183" s="10">
        <v>1307.0409999999999</v>
      </c>
      <c r="L183" s="10">
        <v>1009.849</v>
      </c>
      <c r="M183" s="10">
        <f>SUM(G183:L183)</f>
        <v>9009.4549999999999</v>
      </c>
      <c r="N183" s="10">
        <v>2544.9989999999998</v>
      </c>
      <c r="O183" s="10">
        <v>2021.02</v>
      </c>
      <c r="P183" s="10">
        <f t="shared" si="101"/>
        <v>4566.0190000000002</v>
      </c>
      <c r="Q183" s="10">
        <v>191.12299999999999</v>
      </c>
      <c r="R183" s="10">
        <v>3223.6750000000002</v>
      </c>
      <c r="S183" s="10">
        <v>353.45400000000001</v>
      </c>
      <c r="T183" s="10">
        <v>467.65800000000002</v>
      </c>
      <c r="U183" s="10">
        <v>166.00800000000001</v>
      </c>
      <c r="V183" s="10">
        <v>997.23299999999995</v>
      </c>
      <c r="W183" s="10">
        <v>2496.3449999999998</v>
      </c>
      <c r="X183" s="10">
        <f t="shared" si="102"/>
        <v>7895.496000000001</v>
      </c>
      <c r="Y183" s="10">
        <v>2984.6120000000001</v>
      </c>
      <c r="Z183" s="10">
        <v>110.07899999999999</v>
      </c>
      <c r="AA183" s="10">
        <v>564.38400000000001</v>
      </c>
      <c r="AB183" s="126">
        <v>110139.74720000001</v>
      </c>
      <c r="AC183" s="12"/>
      <c r="BF183" s="126">
        <f t="shared" si="71"/>
        <v>110139.74720000001</v>
      </c>
      <c r="BH183" s="120">
        <f t="shared" si="72"/>
        <v>36114.179000000004</v>
      </c>
      <c r="BI183" s="120">
        <f t="shared" si="73"/>
        <v>3241.509</v>
      </c>
      <c r="BJ183" s="120">
        <f t="shared" si="74"/>
        <v>1267.7090000000001</v>
      </c>
      <c r="BK183" s="120">
        <f t="shared" si="75"/>
        <v>364.97699999999998</v>
      </c>
      <c r="BL183" s="120">
        <f t="shared" si="76"/>
        <v>1818.37</v>
      </c>
      <c r="BM183" s="120">
        <f t="shared" si="77"/>
        <v>1307.0409999999999</v>
      </c>
      <c r="BN183" s="120">
        <f t="shared" si="78"/>
        <v>1009.849</v>
      </c>
      <c r="BO183" s="120">
        <f t="shared" si="79"/>
        <v>9009.4549999999999</v>
      </c>
      <c r="BP183" s="120">
        <f t="shared" si="80"/>
        <v>2544.9989999999998</v>
      </c>
      <c r="BQ183" s="120">
        <f t="shared" si="81"/>
        <v>2021.02</v>
      </c>
      <c r="BR183" s="120">
        <f t="shared" si="82"/>
        <v>4566.0190000000002</v>
      </c>
      <c r="BS183" s="120">
        <f t="shared" si="83"/>
        <v>191.12299999999999</v>
      </c>
      <c r="BT183" s="120">
        <f t="shared" si="84"/>
        <v>3223.6750000000002</v>
      </c>
      <c r="BU183" s="120">
        <f t="shared" si="85"/>
        <v>353.45400000000001</v>
      </c>
      <c r="BV183" s="120">
        <f t="shared" si="86"/>
        <v>467.65800000000002</v>
      </c>
      <c r="BW183" s="120">
        <f t="shared" si="87"/>
        <v>166.00800000000001</v>
      </c>
      <c r="BX183" s="120">
        <f t="shared" si="88"/>
        <v>997.23299999999995</v>
      </c>
      <c r="BY183" s="120">
        <f t="shared" si="89"/>
        <v>2496.3449999999998</v>
      </c>
      <c r="BZ183" s="120">
        <f t="shared" si="90"/>
        <v>7895.496000000001</v>
      </c>
      <c r="CA183" s="120">
        <f t="shared" si="91"/>
        <v>2984.6120000000001</v>
      </c>
      <c r="CB183" s="120">
        <f t="shared" si="92"/>
        <v>110.07899999999999</v>
      </c>
      <c r="CC183" s="120">
        <f t="shared" si="93"/>
        <v>564.38400000000001</v>
      </c>
    </row>
    <row r="184" spans="1:81" s="6" customFormat="1" x14ac:dyDescent="0.2">
      <c r="A184" s="5">
        <v>42036</v>
      </c>
      <c r="B184" s="10">
        <v>28991.375</v>
      </c>
      <c r="C184" s="10">
        <v>580.17700000000002</v>
      </c>
      <c r="D184" s="10">
        <v>3612.1819999999998</v>
      </c>
      <c r="E184" s="10">
        <v>38.247999999999998</v>
      </c>
      <c r="F184" s="10">
        <f t="shared" si="99"/>
        <v>33221.981999999996</v>
      </c>
      <c r="G184" s="10">
        <v>2922.529</v>
      </c>
      <c r="H184" s="10">
        <v>1166.537</v>
      </c>
      <c r="I184" s="10">
        <v>341.89299999999997</v>
      </c>
      <c r="J184" s="10">
        <v>1664.7629999999999</v>
      </c>
      <c r="K184" s="10">
        <v>1195.1110000000001</v>
      </c>
      <c r="L184" s="10">
        <v>965.67200000000003</v>
      </c>
      <c r="M184" s="10">
        <f t="shared" si="100"/>
        <v>8256.5049999999992</v>
      </c>
      <c r="N184" s="10">
        <v>2612.145</v>
      </c>
      <c r="O184" s="10">
        <v>2013.223</v>
      </c>
      <c r="P184" s="10">
        <f t="shared" si="101"/>
        <v>4625.3680000000004</v>
      </c>
      <c r="Q184" s="10">
        <v>169.221</v>
      </c>
      <c r="R184" s="10">
        <v>3053.07</v>
      </c>
      <c r="S184" s="10">
        <v>326.43200000000002</v>
      </c>
      <c r="T184" s="10">
        <v>418.23099999999999</v>
      </c>
      <c r="U184" s="10">
        <v>154.05199999999999</v>
      </c>
      <c r="V184" s="10">
        <v>948.25699999999995</v>
      </c>
      <c r="W184" s="10">
        <v>2303.848</v>
      </c>
      <c r="X184" s="10">
        <f t="shared" si="102"/>
        <v>7373.110999999999</v>
      </c>
      <c r="Y184" s="10">
        <v>2649.6849999999999</v>
      </c>
      <c r="Z184" s="10">
        <v>85.391999999999996</v>
      </c>
      <c r="AA184" s="10">
        <v>543.21299999999997</v>
      </c>
      <c r="AB184" s="126">
        <v>101189.77540000001</v>
      </c>
      <c r="AC184" s="12"/>
      <c r="BF184" s="126">
        <f t="shared" si="71"/>
        <v>101189.77540000001</v>
      </c>
      <c r="BH184" s="120">
        <f t="shared" si="72"/>
        <v>33221.981999999996</v>
      </c>
      <c r="BI184" s="120">
        <f t="shared" si="73"/>
        <v>2922.529</v>
      </c>
      <c r="BJ184" s="120">
        <f t="shared" si="74"/>
        <v>1166.537</v>
      </c>
      <c r="BK184" s="120">
        <f t="shared" si="75"/>
        <v>341.89299999999997</v>
      </c>
      <c r="BL184" s="120">
        <f t="shared" si="76"/>
        <v>1664.7629999999999</v>
      </c>
      <c r="BM184" s="120">
        <f t="shared" si="77"/>
        <v>1195.1110000000001</v>
      </c>
      <c r="BN184" s="120">
        <f t="shared" si="78"/>
        <v>965.67200000000003</v>
      </c>
      <c r="BO184" s="120">
        <f t="shared" si="79"/>
        <v>8256.5049999999992</v>
      </c>
      <c r="BP184" s="120">
        <f t="shared" si="80"/>
        <v>2612.145</v>
      </c>
      <c r="BQ184" s="120">
        <f t="shared" si="81"/>
        <v>2013.223</v>
      </c>
      <c r="BR184" s="120">
        <f t="shared" si="82"/>
        <v>4625.3680000000004</v>
      </c>
      <c r="BS184" s="120">
        <f t="shared" si="83"/>
        <v>169.221</v>
      </c>
      <c r="BT184" s="120">
        <f t="shared" si="84"/>
        <v>3053.07</v>
      </c>
      <c r="BU184" s="120">
        <f t="shared" si="85"/>
        <v>326.43200000000002</v>
      </c>
      <c r="BV184" s="120">
        <f t="shared" si="86"/>
        <v>418.23099999999999</v>
      </c>
      <c r="BW184" s="120">
        <f t="shared" si="87"/>
        <v>154.05199999999999</v>
      </c>
      <c r="BX184" s="120">
        <f t="shared" si="88"/>
        <v>948.25699999999995</v>
      </c>
      <c r="BY184" s="120">
        <f t="shared" si="89"/>
        <v>2303.848</v>
      </c>
      <c r="BZ184" s="120">
        <f t="shared" si="90"/>
        <v>7373.110999999999</v>
      </c>
      <c r="CA184" s="120">
        <f t="shared" si="91"/>
        <v>2649.6849999999999</v>
      </c>
      <c r="CB184" s="120">
        <f t="shared" si="92"/>
        <v>85.391999999999996</v>
      </c>
      <c r="CC184" s="120">
        <f t="shared" si="93"/>
        <v>543.21299999999997</v>
      </c>
    </row>
    <row r="185" spans="1:81" s="6" customFormat="1" x14ac:dyDescent="0.2">
      <c r="A185" s="5">
        <v>42064</v>
      </c>
      <c r="B185" s="10">
        <v>32344.667000000001</v>
      </c>
      <c r="C185" s="10">
        <v>709.15700000000004</v>
      </c>
      <c r="D185" s="10">
        <v>4499.4250000000002</v>
      </c>
      <c r="E185" s="10">
        <v>64.555999999999997</v>
      </c>
      <c r="F185" s="10">
        <f t="shared" ref="F185:F190" si="103">SUM(B185:E185)</f>
        <v>37617.805</v>
      </c>
      <c r="G185" s="10">
        <v>3448.16</v>
      </c>
      <c r="H185" s="10">
        <v>1363.7370000000001</v>
      </c>
      <c r="I185" s="10">
        <v>398.07400000000001</v>
      </c>
      <c r="J185" s="10">
        <v>1935.508</v>
      </c>
      <c r="K185" s="10">
        <v>1429.2080000000001</v>
      </c>
      <c r="L185" s="10">
        <v>1105.4179999999999</v>
      </c>
      <c r="M185" s="10">
        <f t="shared" ref="M185:M190" si="104">SUM(G185:L185)</f>
        <v>9680.1049999999996</v>
      </c>
      <c r="N185" s="10">
        <v>2828.9549999999999</v>
      </c>
      <c r="O185" s="10">
        <v>2174.6060000000002</v>
      </c>
      <c r="P185" s="10">
        <f t="shared" ref="P185:P190" si="105">SUM(N185:O185)</f>
        <v>5003.5609999999997</v>
      </c>
      <c r="Q185" s="10">
        <v>182.67099999999999</v>
      </c>
      <c r="R185" s="10">
        <v>3362.442</v>
      </c>
      <c r="S185" s="10">
        <v>368.721</v>
      </c>
      <c r="T185" s="10">
        <v>527.72699999999998</v>
      </c>
      <c r="U185" s="10">
        <v>187.821</v>
      </c>
      <c r="V185" s="10">
        <v>1125.43</v>
      </c>
      <c r="W185" s="10">
        <v>2611.0709999999999</v>
      </c>
      <c r="X185" s="10">
        <f t="shared" ref="X185:X190" si="106">SUM(Q185:W185)</f>
        <v>8365.8829999999998</v>
      </c>
      <c r="Y185" s="10">
        <v>3253.7359999999999</v>
      </c>
      <c r="Z185" s="10">
        <v>119.08499999999999</v>
      </c>
      <c r="AA185" s="10">
        <v>634.298</v>
      </c>
      <c r="AB185" s="126">
        <v>117262.12839999999</v>
      </c>
      <c r="AC185" s="12"/>
      <c r="BF185" s="126">
        <f t="shared" si="71"/>
        <v>117262.12839999999</v>
      </c>
      <c r="BH185" s="120">
        <f t="shared" si="72"/>
        <v>37617.805</v>
      </c>
      <c r="BI185" s="120">
        <f t="shared" si="73"/>
        <v>3448.16</v>
      </c>
      <c r="BJ185" s="120">
        <f t="shared" si="74"/>
        <v>1363.7370000000001</v>
      </c>
      <c r="BK185" s="120">
        <f t="shared" si="75"/>
        <v>398.07400000000001</v>
      </c>
      <c r="BL185" s="120">
        <f t="shared" si="76"/>
        <v>1935.508</v>
      </c>
      <c r="BM185" s="120">
        <f t="shared" si="77"/>
        <v>1429.2080000000001</v>
      </c>
      <c r="BN185" s="120">
        <f t="shared" si="78"/>
        <v>1105.4179999999999</v>
      </c>
      <c r="BO185" s="120">
        <f t="shared" si="79"/>
        <v>9680.1049999999996</v>
      </c>
      <c r="BP185" s="120">
        <f t="shared" si="80"/>
        <v>2828.9549999999999</v>
      </c>
      <c r="BQ185" s="120">
        <f t="shared" si="81"/>
        <v>2174.6060000000002</v>
      </c>
      <c r="BR185" s="120">
        <f t="shared" si="82"/>
        <v>5003.5609999999997</v>
      </c>
      <c r="BS185" s="120">
        <f t="shared" si="83"/>
        <v>182.67099999999999</v>
      </c>
      <c r="BT185" s="120">
        <f t="shared" si="84"/>
        <v>3362.442</v>
      </c>
      <c r="BU185" s="120">
        <f t="shared" si="85"/>
        <v>368.721</v>
      </c>
      <c r="BV185" s="120">
        <f t="shared" si="86"/>
        <v>527.72699999999998</v>
      </c>
      <c r="BW185" s="120">
        <f t="shared" si="87"/>
        <v>187.821</v>
      </c>
      <c r="BX185" s="120">
        <f t="shared" si="88"/>
        <v>1125.43</v>
      </c>
      <c r="BY185" s="120">
        <f t="shared" si="89"/>
        <v>2611.0709999999999</v>
      </c>
      <c r="BZ185" s="120">
        <f t="shared" si="90"/>
        <v>8365.8829999999998</v>
      </c>
      <c r="CA185" s="120">
        <f t="shared" si="91"/>
        <v>3253.7359999999999</v>
      </c>
      <c r="CB185" s="120">
        <f t="shared" si="92"/>
        <v>119.08499999999999</v>
      </c>
      <c r="CC185" s="120">
        <f t="shared" si="93"/>
        <v>634.298</v>
      </c>
    </row>
    <row r="186" spans="1:81" s="6" customFormat="1" x14ac:dyDescent="0.2">
      <c r="A186" s="5">
        <v>42095</v>
      </c>
      <c r="B186" s="10">
        <v>30306.600999999999</v>
      </c>
      <c r="C186" s="10">
        <v>560.82600000000002</v>
      </c>
      <c r="D186" s="10">
        <v>4246.335</v>
      </c>
      <c r="E186" s="10">
        <v>55.77</v>
      </c>
      <c r="F186" s="10">
        <f t="shared" si="103"/>
        <v>35169.531999999999</v>
      </c>
      <c r="G186" s="10">
        <v>3251.0619999999999</v>
      </c>
      <c r="H186" s="10">
        <v>1432.9860000000001</v>
      </c>
      <c r="I186" s="10">
        <v>390.02699999999999</v>
      </c>
      <c r="J186" s="10">
        <v>1915.7159999999999</v>
      </c>
      <c r="K186" s="10">
        <v>1101.2639999999999</v>
      </c>
      <c r="L186" s="10">
        <v>1102.604</v>
      </c>
      <c r="M186" s="10">
        <f t="shared" si="104"/>
        <v>9193.6589999999997</v>
      </c>
      <c r="N186" s="10">
        <v>2926.18</v>
      </c>
      <c r="O186" s="10">
        <v>2193.277</v>
      </c>
      <c r="P186" s="10">
        <f t="shared" si="105"/>
        <v>5119.4570000000003</v>
      </c>
      <c r="Q186" s="10">
        <v>199.298</v>
      </c>
      <c r="R186" s="10">
        <v>3360.7040000000002</v>
      </c>
      <c r="S186" s="10">
        <v>350.75900000000001</v>
      </c>
      <c r="T186" s="10">
        <v>452</v>
      </c>
      <c r="U186" s="10">
        <v>165.13399999999999</v>
      </c>
      <c r="V186" s="10">
        <v>1077.125</v>
      </c>
      <c r="W186" s="10">
        <v>2651.24</v>
      </c>
      <c r="X186" s="10">
        <f t="shared" si="106"/>
        <v>8256.26</v>
      </c>
      <c r="Y186" s="10">
        <v>2585.3139999999999</v>
      </c>
      <c r="Z186" s="10">
        <v>111.54</v>
      </c>
      <c r="AA186" s="10">
        <v>408.69499999999999</v>
      </c>
      <c r="AB186" s="126">
        <v>107515.02499999999</v>
      </c>
      <c r="AC186" s="12"/>
      <c r="BF186" s="126">
        <f t="shared" si="71"/>
        <v>107515.02499999999</v>
      </c>
      <c r="BH186" s="120">
        <f t="shared" si="72"/>
        <v>35169.531999999999</v>
      </c>
      <c r="BI186" s="120">
        <f t="shared" si="73"/>
        <v>3251.0619999999999</v>
      </c>
      <c r="BJ186" s="120">
        <f t="shared" si="74"/>
        <v>1432.9860000000001</v>
      </c>
      <c r="BK186" s="120">
        <f t="shared" si="75"/>
        <v>390.02699999999999</v>
      </c>
      <c r="BL186" s="120">
        <f t="shared" si="76"/>
        <v>1915.7159999999999</v>
      </c>
      <c r="BM186" s="120">
        <f t="shared" si="77"/>
        <v>1101.2639999999999</v>
      </c>
      <c r="BN186" s="120">
        <f t="shared" si="78"/>
        <v>1102.604</v>
      </c>
      <c r="BO186" s="120">
        <f t="shared" si="79"/>
        <v>9193.6589999999997</v>
      </c>
      <c r="BP186" s="120">
        <f t="shared" si="80"/>
        <v>2926.18</v>
      </c>
      <c r="BQ186" s="120">
        <f t="shared" si="81"/>
        <v>2193.277</v>
      </c>
      <c r="BR186" s="120">
        <f t="shared" si="82"/>
        <v>5119.4570000000003</v>
      </c>
      <c r="BS186" s="120">
        <f t="shared" si="83"/>
        <v>199.298</v>
      </c>
      <c r="BT186" s="120">
        <f t="shared" si="84"/>
        <v>3360.7040000000002</v>
      </c>
      <c r="BU186" s="120">
        <f t="shared" si="85"/>
        <v>350.75900000000001</v>
      </c>
      <c r="BV186" s="120">
        <f t="shared" si="86"/>
        <v>452</v>
      </c>
      <c r="BW186" s="120">
        <f t="shared" si="87"/>
        <v>165.13399999999999</v>
      </c>
      <c r="BX186" s="120">
        <f t="shared" si="88"/>
        <v>1077.125</v>
      </c>
      <c r="BY186" s="120">
        <f t="shared" si="89"/>
        <v>2651.24</v>
      </c>
      <c r="BZ186" s="120">
        <f t="shared" si="90"/>
        <v>8256.26</v>
      </c>
      <c r="CA186" s="120">
        <f t="shared" si="91"/>
        <v>2585.3139999999999</v>
      </c>
      <c r="CB186" s="120">
        <f t="shared" si="92"/>
        <v>111.54</v>
      </c>
      <c r="CC186" s="120">
        <f t="shared" si="93"/>
        <v>408.69499999999999</v>
      </c>
    </row>
    <row r="187" spans="1:81" s="6" customFormat="1" x14ac:dyDescent="0.2">
      <c r="A187" s="5">
        <v>42125</v>
      </c>
      <c r="B187" s="10">
        <v>31125.94</v>
      </c>
      <c r="C187" s="10">
        <v>555.19899999999996</v>
      </c>
      <c r="D187" s="10">
        <v>4415.5969999999998</v>
      </c>
      <c r="E187" s="10">
        <v>56.633000000000003</v>
      </c>
      <c r="F187" s="10">
        <f t="shared" si="103"/>
        <v>36153.368999999999</v>
      </c>
      <c r="G187" s="10">
        <v>3855.6550000000002</v>
      </c>
      <c r="H187" s="10">
        <v>1513.9079999999999</v>
      </c>
      <c r="I187" s="10">
        <v>444.55399999999997</v>
      </c>
      <c r="J187" s="10">
        <v>2291.13</v>
      </c>
      <c r="K187" s="10">
        <v>2011.3779999999999</v>
      </c>
      <c r="L187" s="10">
        <v>751.66099999999994</v>
      </c>
      <c r="M187" s="10">
        <f t="shared" si="104"/>
        <v>10868.286</v>
      </c>
      <c r="N187" s="10">
        <v>2801.7179999999998</v>
      </c>
      <c r="O187" s="10">
        <v>2218.7860000000001</v>
      </c>
      <c r="P187" s="10">
        <f t="shared" si="105"/>
        <v>5020.5039999999999</v>
      </c>
      <c r="Q187" s="10">
        <v>247.84200000000001</v>
      </c>
      <c r="R187" s="10">
        <v>4485.5510000000004</v>
      </c>
      <c r="S187" s="10">
        <v>492.815</v>
      </c>
      <c r="T187" s="10">
        <v>550.06899999999996</v>
      </c>
      <c r="U187" s="10">
        <v>201.74700000000001</v>
      </c>
      <c r="V187" s="10">
        <v>1424.559</v>
      </c>
      <c r="W187" s="10">
        <v>2599.5079999999998</v>
      </c>
      <c r="X187" s="10">
        <f t="shared" si="106"/>
        <v>10002.091</v>
      </c>
      <c r="Y187" s="10">
        <v>3267.5039999999999</v>
      </c>
      <c r="Z187" s="10">
        <v>121.303</v>
      </c>
      <c r="AA187" s="10">
        <v>620.52499999999998</v>
      </c>
      <c r="AB187" s="126">
        <v>123666.73100000001</v>
      </c>
      <c r="AC187" s="12"/>
      <c r="BF187" s="126">
        <f t="shared" si="71"/>
        <v>123666.73100000001</v>
      </c>
      <c r="BH187" s="120">
        <f t="shared" si="72"/>
        <v>36153.368999999999</v>
      </c>
      <c r="BI187" s="120">
        <f t="shared" si="73"/>
        <v>3855.6550000000002</v>
      </c>
      <c r="BJ187" s="120">
        <f t="shared" si="74"/>
        <v>1513.9079999999999</v>
      </c>
      <c r="BK187" s="120">
        <f t="shared" si="75"/>
        <v>444.55399999999997</v>
      </c>
      <c r="BL187" s="120">
        <f t="shared" si="76"/>
        <v>2291.13</v>
      </c>
      <c r="BM187" s="120">
        <f t="shared" si="77"/>
        <v>2011.3779999999999</v>
      </c>
      <c r="BN187" s="120">
        <f t="shared" si="78"/>
        <v>751.66099999999994</v>
      </c>
      <c r="BO187" s="120">
        <f t="shared" si="79"/>
        <v>10868.286</v>
      </c>
      <c r="BP187" s="120">
        <f t="shared" si="80"/>
        <v>2801.7179999999998</v>
      </c>
      <c r="BQ187" s="120">
        <f t="shared" si="81"/>
        <v>2218.7860000000001</v>
      </c>
      <c r="BR187" s="120">
        <f t="shared" si="82"/>
        <v>5020.5039999999999</v>
      </c>
      <c r="BS187" s="120">
        <f t="shared" si="83"/>
        <v>247.84200000000001</v>
      </c>
      <c r="BT187" s="120">
        <f t="shared" si="84"/>
        <v>4485.5510000000004</v>
      </c>
      <c r="BU187" s="120">
        <f t="shared" si="85"/>
        <v>492.815</v>
      </c>
      <c r="BV187" s="120">
        <f t="shared" si="86"/>
        <v>550.06899999999996</v>
      </c>
      <c r="BW187" s="120">
        <f t="shared" si="87"/>
        <v>201.74700000000001</v>
      </c>
      <c r="BX187" s="120">
        <f t="shared" si="88"/>
        <v>1424.559</v>
      </c>
      <c r="BY187" s="120">
        <f t="shared" si="89"/>
        <v>2599.5079999999998</v>
      </c>
      <c r="BZ187" s="120">
        <f t="shared" si="90"/>
        <v>10002.091</v>
      </c>
      <c r="CA187" s="120">
        <f t="shared" si="91"/>
        <v>3267.5039999999999</v>
      </c>
      <c r="CB187" s="120">
        <f t="shared" si="92"/>
        <v>121.303</v>
      </c>
      <c r="CC187" s="120">
        <f t="shared" si="93"/>
        <v>620.52499999999998</v>
      </c>
    </row>
    <row r="188" spans="1:81" s="6" customFormat="1" x14ac:dyDescent="0.2">
      <c r="A188" s="5">
        <v>42156</v>
      </c>
      <c r="B188" s="10">
        <v>30363.704000000002</v>
      </c>
      <c r="C188" s="10">
        <v>674.30200000000002</v>
      </c>
      <c r="D188" s="10">
        <v>4840.9679999999998</v>
      </c>
      <c r="E188" s="10">
        <v>62.052</v>
      </c>
      <c r="F188" s="10">
        <f t="shared" si="103"/>
        <v>35941.026000000005</v>
      </c>
      <c r="G188" s="10">
        <v>3873.529</v>
      </c>
      <c r="H188" s="10">
        <v>1514.7049999999999</v>
      </c>
      <c r="I188" s="10">
        <v>429.13600000000002</v>
      </c>
      <c r="J188" s="10">
        <v>2446.0949999999998</v>
      </c>
      <c r="K188" s="10">
        <v>1069.9469999999999</v>
      </c>
      <c r="L188" s="10">
        <v>1341.402</v>
      </c>
      <c r="M188" s="10">
        <f t="shared" si="104"/>
        <v>10674.814</v>
      </c>
      <c r="N188" s="10">
        <v>2802.627</v>
      </c>
      <c r="O188" s="10">
        <v>2326.5349999999999</v>
      </c>
      <c r="P188" s="10">
        <f t="shared" si="105"/>
        <v>5129.1620000000003</v>
      </c>
      <c r="Q188" s="10">
        <v>189.35499999999999</v>
      </c>
      <c r="R188" s="10">
        <v>3385.556</v>
      </c>
      <c r="S188" s="10">
        <v>345.87700000000001</v>
      </c>
      <c r="T188" s="10">
        <v>516.00099999999998</v>
      </c>
      <c r="U188" s="10">
        <v>199.71100000000001</v>
      </c>
      <c r="V188" s="10">
        <v>1148.8610000000001</v>
      </c>
      <c r="W188" s="10">
        <v>2532.9009999999998</v>
      </c>
      <c r="X188" s="10">
        <f t="shared" si="106"/>
        <v>8318.2619999999988</v>
      </c>
      <c r="Y188" s="10">
        <v>2759.3150000000001</v>
      </c>
      <c r="Z188" s="10">
        <v>177.024</v>
      </c>
      <c r="AA188" s="10">
        <v>451.54500000000002</v>
      </c>
      <c r="AB188" s="126">
        <v>112257.88200000001</v>
      </c>
      <c r="AC188" s="12"/>
      <c r="BF188" s="126">
        <f t="shared" si="71"/>
        <v>112257.88200000001</v>
      </c>
      <c r="BH188" s="120">
        <f t="shared" si="72"/>
        <v>35941.026000000005</v>
      </c>
      <c r="BI188" s="120">
        <f t="shared" si="73"/>
        <v>3873.529</v>
      </c>
      <c r="BJ188" s="120">
        <f t="shared" si="74"/>
        <v>1514.7049999999999</v>
      </c>
      <c r="BK188" s="120">
        <f t="shared" si="75"/>
        <v>429.13600000000002</v>
      </c>
      <c r="BL188" s="120">
        <f t="shared" si="76"/>
        <v>2446.0949999999998</v>
      </c>
      <c r="BM188" s="120">
        <f t="shared" si="77"/>
        <v>1069.9469999999999</v>
      </c>
      <c r="BN188" s="120">
        <f t="shared" si="78"/>
        <v>1341.402</v>
      </c>
      <c r="BO188" s="120">
        <f t="shared" si="79"/>
        <v>10674.814</v>
      </c>
      <c r="BP188" s="120">
        <f t="shared" si="80"/>
        <v>2802.627</v>
      </c>
      <c r="BQ188" s="120">
        <f t="shared" si="81"/>
        <v>2326.5349999999999</v>
      </c>
      <c r="BR188" s="120">
        <f t="shared" si="82"/>
        <v>5129.1620000000003</v>
      </c>
      <c r="BS188" s="120">
        <f t="shared" si="83"/>
        <v>189.35499999999999</v>
      </c>
      <c r="BT188" s="120">
        <f t="shared" si="84"/>
        <v>3385.556</v>
      </c>
      <c r="BU188" s="120">
        <f t="shared" si="85"/>
        <v>345.87700000000001</v>
      </c>
      <c r="BV188" s="120">
        <f t="shared" si="86"/>
        <v>516.00099999999998</v>
      </c>
      <c r="BW188" s="120">
        <f t="shared" si="87"/>
        <v>199.71100000000001</v>
      </c>
      <c r="BX188" s="120">
        <f t="shared" si="88"/>
        <v>1148.8610000000001</v>
      </c>
      <c r="BY188" s="120">
        <f t="shared" si="89"/>
        <v>2532.9009999999998</v>
      </c>
      <c r="BZ188" s="120">
        <f t="shared" si="90"/>
        <v>8318.2619999999988</v>
      </c>
      <c r="CA188" s="120">
        <f t="shared" si="91"/>
        <v>2759.3150000000001</v>
      </c>
      <c r="CB188" s="120">
        <f t="shared" si="92"/>
        <v>177.024</v>
      </c>
      <c r="CC188" s="120">
        <f t="shared" si="93"/>
        <v>451.54500000000002</v>
      </c>
    </row>
    <row r="189" spans="1:81" s="6" customFormat="1" x14ac:dyDescent="0.2">
      <c r="A189" s="5">
        <v>42186</v>
      </c>
      <c r="B189" s="10">
        <v>32190.638999999999</v>
      </c>
      <c r="C189" s="10">
        <v>669.45500000000004</v>
      </c>
      <c r="D189" s="10">
        <v>5233.1130000000003</v>
      </c>
      <c r="E189" s="10">
        <v>66.225999999999999</v>
      </c>
      <c r="F189" s="10">
        <f t="shared" si="103"/>
        <v>38159.432999999997</v>
      </c>
      <c r="G189" s="10">
        <v>4086.4360000000001</v>
      </c>
      <c r="H189" s="10">
        <v>1656.741</v>
      </c>
      <c r="I189" s="10">
        <v>465.57499999999999</v>
      </c>
      <c r="J189" s="10">
        <v>2181.3490000000002</v>
      </c>
      <c r="K189" s="10">
        <v>1389.2170000000001</v>
      </c>
      <c r="L189" s="10">
        <v>1323.8620000000001</v>
      </c>
      <c r="M189" s="10">
        <f t="shared" si="104"/>
        <v>11103.18</v>
      </c>
      <c r="N189" s="10">
        <v>2991.8809999999999</v>
      </c>
      <c r="O189" s="10">
        <v>2468.5529999999999</v>
      </c>
      <c r="P189" s="10">
        <f t="shared" si="105"/>
        <v>5460.4339999999993</v>
      </c>
      <c r="Q189" s="10">
        <v>191.756</v>
      </c>
      <c r="R189" s="10">
        <v>3632.125</v>
      </c>
      <c r="S189" s="10">
        <v>366.92599999999999</v>
      </c>
      <c r="T189" s="10">
        <v>453.3</v>
      </c>
      <c r="U189" s="10">
        <v>255.18899999999999</v>
      </c>
      <c r="V189" s="10">
        <v>1518.145</v>
      </c>
      <c r="W189" s="10">
        <v>2695.7040000000002</v>
      </c>
      <c r="X189" s="10">
        <f t="shared" si="106"/>
        <v>9113.1450000000004</v>
      </c>
      <c r="Y189" s="10">
        <v>3050.866</v>
      </c>
      <c r="Z189" s="10">
        <v>117.29600000000001</v>
      </c>
      <c r="AA189" s="10">
        <v>520.428</v>
      </c>
      <c r="AB189" s="126">
        <v>120625.8554</v>
      </c>
      <c r="AC189" s="12"/>
      <c r="BF189" s="126">
        <f t="shared" si="71"/>
        <v>120625.8554</v>
      </c>
      <c r="BH189" s="120">
        <f t="shared" si="72"/>
        <v>38159.432999999997</v>
      </c>
      <c r="BI189" s="120">
        <f t="shared" si="73"/>
        <v>4086.4360000000001</v>
      </c>
      <c r="BJ189" s="120">
        <f t="shared" si="74"/>
        <v>1656.741</v>
      </c>
      <c r="BK189" s="120">
        <f t="shared" si="75"/>
        <v>465.57499999999999</v>
      </c>
      <c r="BL189" s="120">
        <f t="shared" si="76"/>
        <v>2181.3490000000002</v>
      </c>
      <c r="BM189" s="120">
        <f t="shared" si="77"/>
        <v>1389.2170000000001</v>
      </c>
      <c r="BN189" s="120">
        <f t="shared" si="78"/>
        <v>1323.8620000000001</v>
      </c>
      <c r="BO189" s="120">
        <f t="shared" si="79"/>
        <v>11103.18</v>
      </c>
      <c r="BP189" s="120">
        <f t="shared" si="80"/>
        <v>2991.8809999999999</v>
      </c>
      <c r="BQ189" s="120">
        <f t="shared" si="81"/>
        <v>2468.5529999999999</v>
      </c>
      <c r="BR189" s="120">
        <f t="shared" si="82"/>
        <v>5460.4339999999993</v>
      </c>
      <c r="BS189" s="120">
        <f t="shared" si="83"/>
        <v>191.756</v>
      </c>
      <c r="BT189" s="120">
        <f t="shared" si="84"/>
        <v>3632.125</v>
      </c>
      <c r="BU189" s="120">
        <f t="shared" si="85"/>
        <v>366.92599999999999</v>
      </c>
      <c r="BV189" s="120">
        <f t="shared" si="86"/>
        <v>453.3</v>
      </c>
      <c r="BW189" s="120">
        <f t="shared" si="87"/>
        <v>255.18899999999999</v>
      </c>
      <c r="BX189" s="120">
        <f t="shared" si="88"/>
        <v>1518.145</v>
      </c>
      <c r="BY189" s="120">
        <f t="shared" si="89"/>
        <v>2695.7040000000002</v>
      </c>
      <c r="BZ189" s="120">
        <f t="shared" si="90"/>
        <v>9113.1450000000004</v>
      </c>
      <c r="CA189" s="120">
        <f t="shared" si="91"/>
        <v>3050.866</v>
      </c>
      <c r="CB189" s="120">
        <f t="shared" si="92"/>
        <v>117.29600000000001</v>
      </c>
      <c r="CC189" s="120">
        <f t="shared" si="93"/>
        <v>520.428</v>
      </c>
    </row>
    <row r="190" spans="1:81" s="6" customFormat="1" x14ac:dyDescent="0.2">
      <c r="A190" s="5">
        <v>42217</v>
      </c>
      <c r="B190" s="10">
        <v>31874.616999999998</v>
      </c>
      <c r="C190" s="10">
        <v>676.61</v>
      </c>
      <c r="D190" s="10">
        <v>5303.4380000000001</v>
      </c>
      <c r="E190" s="10">
        <v>65.254999999999995</v>
      </c>
      <c r="F190" s="10">
        <f t="shared" si="103"/>
        <v>37919.919999999998</v>
      </c>
      <c r="G190" s="10">
        <v>4036.7440000000001</v>
      </c>
      <c r="H190" s="10">
        <v>1643.8879999999999</v>
      </c>
      <c r="I190" s="10">
        <v>463.952</v>
      </c>
      <c r="J190" s="10">
        <v>2046.164</v>
      </c>
      <c r="K190" s="10">
        <v>1350.2840000000001</v>
      </c>
      <c r="L190" s="10">
        <v>1389.9760000000001</v>
      </c>
      <c r="M190" s="10">
        <f t="shared" si="104"/>
        <v>10931.008</v>
      </c>
      <c r="N190" s="10">
        <v>2920.4250000000002</v>
      </c>
      <c r="O190" s="10">
        <v>2491.192</v>
      </c>
      <c r="P190" s="10">
        <f t="shared" si="105"/>
        <v>5411.6170000000002</v>
      </c>
      <c r="Q190" s="10">
        <v>192.67400000000001</v>
      </c>
      <c r="R190" s="10">
        <v>3475.6080000000002</v>
      </c>
      <c r="S190" s="10">
        <v>383.11700000000002</v>
      </c>
      <c r="T190" s="10">
        <v>493.38400000000001</v>
      </c>
      <c r="U190" s="10">
        <v>255.81899999999999</v>
      </c>
      <c r="V190" s="10">
        <v>1220.2919999999999</v>
      </c>
      <c r="W190" s="10">
        <v>2508.971</v>
      </c>
      <c r="X190" s="10">
        <f t="shared" si="106"/>
        <v>8529.8649999999998</v>
      </c>
      <c r="Y190" s="10">
        <v>3001.7179999999998</v>
      </c>
      <c r="Z190" s="10">
        <v>91.117999999999995</v>
      </c>
      <c r="AA190" s="10">
        <v>487.51</v>
      </c>
      <c r="AB190" s="126">
        <v>117095.04700000001</v>
      </c>
      <c r="AC190" s="12"/>
      <c r="BF190" s="126">
        <f t="shared" si="71"/>
        <v>117095.04700000001</v>
      </c>
      <c r="BH190" s="120">
        <f t="shared" si="72"/>
        <v>37919.919999999998</v>
      </c>
      <c r="BI190" s="120">
        <f t="shared" si="73"/>
        <v>4036.7440000000001</v>
      </c>
      <c r="BJ190" s="120">
        <f t="shared" si="74"/>
        <v>1643.8879999999999</v>
      </c>
      <c r="BK190" s="120">
        <f t="shared" si="75"/>
        <v>463.952</v>
      </c>
      <c r="BL190" s="120">
        <f t="shared" si="76"/>
        <v>2046.164</v>
      </c>
      <c r="BM190" s="120">
        <f t="shared" si="77"/>
        <v>1350.2840000000001</v>
      </c>
      <c r="BN190" s="120">
        <f t="shared" si="78"/>
        <v>1389.9760000000001</v>
      </c>
      <c r="BO190" s="120">
        <f t="shared" si="79"/>
        <v>10931.008</v>
      </c>
      <c r="BP190" s="120">
        <f t="shared" si="80"/>
        <v>2920.4250000000002</v>
      </c>
      <c r="BQ190" s="120">
        <f t="shared" si="81"/>
        <v>2491.192</v>
      </c>
      <c r="BR190" s="120">
        <f t="shared" si="82"/>
        <v>5411.6170000000002</v>
      </c>
      <c r="BS190" s="120">
        <f t="shared" si="83"/>
        <v>192.67400000000001</v>
      </c>
      <c r="BT190" s="120">
        <f t="shared" si="84"/>
        <v>3475.6080000000002</v>
      </c>
      <c r="BU190" s="120">
        <f t="shared" si="85"/>
        <v>383.11700000000002</v>
      </c>
      <c r="BV190" s="120">
        <f t="shared" si="86"/>
        <v>493.38400000000001</v>
      </c>
      <c r="BW190" s="120">
        <f t="shared" si="87"/>
        <v>255.81899999999999</v>
      </c>
      <c r="BX190" s="120">
        <f t="shared" si="88"/>
        <v>1220.2919999999999</v>
      </c>
      <c r="BY190" s="120">
        <f t="shared" si="89"/>
        <v>2508.971</v>
      </c>
      <c r="BZ190" s="120">
        <f t="shared" si="90"/>
        <v>8529.8649999999998</v>
      </c>
      <c r="CA190" s="120">
        <f t="shared" si="91"/>
        <v>3001.7179999999998</v>
      </c>
      <c r="CB190" s="120">
        <f t="shared" si="92"/>
        <v>91.117999999999995</v>
      </c>
      <c r="CC190" s="120">
        <f t="shared" si="93"/>
        <v>487.51</v>
      </c>
    </row>
    <row r="191" spans="1:81" s="6" customFormat="1" x14ac:dyDescent="0.2">
      <c r="A191" s="5">
        <v>42248</v>
      </c>
      <c r="B191" s="10">
        <v>29470.339</v>
      </c>
      <c r="C191" s="10">
        <v>553.35699999999997</v>
      </c>
      <c r="D191" s="10">
        <v>4694.3</v>
      </c>
      <c r="E191" s="10">
        <v>80.751999999999995</v>
      </c>
      <c r="F191" s="10">
        <f t="shared" ref="F191:F206" si="107">SUM(B191:E191)</f>
        <v>34798.748</v>
      </c>
      <c r="G191" s="10">
        <v>3554.8719999999998</v>
      </c>
      <c r="H191" s="10">
        <v>1429.837</v>
      </c>
      <c r="I191" s="10">
        <v>463.41</v>
      </c>
      <c r="J191" s="10">
        <v>1874.9949999999999</v>
      </c>
      <c r="K191" s="10">
        <v>1298.0509999999999</v>
      </c>
      <c r="L191" s="10">
        <v>1154.818</v>
      </c>
      <c r="M191" s="10">
        <f t="shared" ref="M191:M211" si="108">SUM(G191:L191)</f>
        <v>9775.9829999999984</v>
      </c>
      <c r="N191" s="10">
        <v>2711.451</v>
      </c>
      <c r="O191" s="10">
        <v>2447.3159999999998</v>
      </c>
      <c r="P191" s="10">
        <f t="shared" ref="P191:P211" si="109">SUM(N191:O191)</f>
        <v>5158.7669999999998</v>
      </c>
      <c r="Q191" s="10">
        <v>162.56200000000001</v>
      </c>
      <c r="R191" s="10">
        <v>3250.377</v>
      </c>
      <c r="S191" s="10">
        <v>345.61900000000003</v>
      </c>
      <c r="T191" s="10">
        <v>445.95100000000002</v>
      </c>
      <c r="U191" s="10">
        <v>336.56900000000002</v>
      </c>
      <c r="V191" s="10">
        <v>989.69500000000005</v>
      </c>
      <c r="W191" s="10">
        <v>2147.8760000000002</v>
      </c>
      <c r="X191" s="10">
        <f>SUM(Q191:W191)</f>
        <v>7678.6490000000003</v>
      </c>
      <c r="Y191" s="10">
        <v>2640.451</v>
      </c>
      <c r="Z191" s="10">
        <v>79.661000000000001</v>
      </c>
      <c r="AA191" s="10">
        <v>508.483</v>
      </c>
      <c r="AB191" s="126">
        <v>105844.37139999999</v>
      </c>
      <c r="AC191" s="12"/>
      <c r="BF191" s="126">
        <f t="shared" si="71"/>
        <v>105844.37139999999</v>
      </c>
      <c r="BH191" s="120">
        <f t="shared" si="72"/>
        <v>34798.748</v>
      </c>
      <c r="BI191" s="120">
        <f t="shared" si="73"/>
        <v>3554.8719999999998</v>
      </c>
      <c r="BJ191" s="120">
        <f t="shared" si="74"/>
        <v>1429.837</v>
      </c>
      <c r="BK191" s="120">
        <f t="shared" si="75"/>
        <v>463.41</v>
      </c>
      <c r="BL191" s="120">
        <f t="shared" si="76"/>
        <v>1874.9949999999999</v>
      </c>
      <c r="BM191" s="120">
        <f t="shared" si="77"/>
        <v>1298.0509999999999</v>
      </c>
      <c r="BN191" s="120">
        <f t="shared" si="78"/>
        <v>1154.818</v>
      </c>
      <c r="BO191" s="120">
        <f t="shared" si="79"/>
        <v>9775.9829999999984</v>
      </c>
      <c r="BP191" s="120">
        <f t="shared" si="80"/>
        <v>2711.451</v>
      </c>
      <c r="BQ191" s="120">
        <f t="shared" si="81"/>
        <v>2447.3159999999998</v>
      </c>
      <c r="BR191" s="120">
        <f t="shared" si="82"/>
        <v>5158.7669999999998</v>
      </c>
      <c r="BS191" s="120">
        <f t="shared" si="83"/>
        <v>162.56200000000001</v>
      </c>
      <c r="BT191" s="120">
        <f t="shared" si="84"/>
        <v>3250.377</v>
      </c>
      <c r="BU191" s="120">
        <f t="shared" si="85"/>
        <v>345.61900000000003</v>
      </c>
      <c r="BV191" s="120">
        <f t="shared" si="86"/>
        <v>445.95100000000002</v>
      </c>
      <c r="BW191" s="120">
        <f t="shared" si="87"/>
        <v>336.56900000000002</v>
      </c>
      <c r="BX191" s="120">
        <f t="shared" si="88"/>
        <v>989.69500000000005</v>
      </c>
      <c r="BY191" s="120">
        <f t="shared" si="89"/>
        <v>2147.8760000000002</v>
      </c>
      <c r="BZ191" s="120">
        <f t="shared" si="90"/>
        <v>7678.6490000000003</v>
      </c>
      <c r="CA191" s="120">
        <f t="shared" si="91"/>
        <v>2640.451</v>
      </c>
      <c r="CB191" s="120">
        <f t="shared" si="92"/>
        <v>79.661000000000001</v>
      </c>
      <c r="CC191" s="120">
        <f t="shared" si="93"/>
        <v>508.483</v>
      </c>
    </row>
    <row r="192" spans="1:81" s="6" customFormat="1" x14ac:dyDescent="0.2">
      <c r="A192" s="5">
        <v>42278</v>
      </c>
      <c r="B192" s="10">
        <v>32705.424999999999</v>
      </c>
      <c r="C192" s="10">
        <v>879.51700000000005</v>
      </c>
      <c r="D192" s="10">
        <v>4621.567</v>
      </c>
      <c r="E192" s="10">
        <v>70.242999999999995</v>
      </c>
      <c r="F192" s="10">
        <f t="shared" si="107"/>
        <v>38276.752000000008</v>
      </c>
      <c r="G192" s="10">
        <v>3830.038</v>
      </c>
      <c r="H192" s="10">
        <v>1521.489</v>
      </c>
      <c r="I192" s="10">
        <v>443.11099999999999</v>
      </c>
      <c r="J192" s="10">
        <v>2056.5880000000002</v>
      </c>
      <c r="K192" s="10">
        <v>1307.6130000000001</v>
      </c>
      <c r="L192" s="10">
        <v>1335.0530000000001</v>
      </c>
      <c r="M192" s="10">
        <f t="shared" si="108"/>
        <v>10493.892</v>
      </c>
      <c r="N192" s="10">
        <v>2785.0630000000001</v>
      </c>
      <c r="O192" s="10">
        <v>2367.1370000000002</v>
      </c>
      <c r="P192" s="10">
        <f t="shared" si="109"/>
        <v>5152.2000000000007</v>
      </c>
      <c r="Q192" s="10">
        <v>194.50800000000001</v>
      </c>
      <c r="R192" s="10">
        <v>3559.384</v>
      </c>
      <c r="S192" s="10">
        <v>387.34100000000001</v>
      </c>
      <c r="T192" s="10">
        <v>500.83600000000001</v>
      </c>
      <c r="U192" s="10">
        <v>266.24900000000002</v>
      </c>
      <c r="V192" s="10">
        <v>1111.5260000000001</v>
      </c>
      <c r="W192" s="10">
        <v>2594.6010000000001</v>
      </c>
      <c r="X192" s="10">
        <f>SUM(Q192:W192)</f>
        <v>8614.4449999999997</v>
      </c>
      <c r="Y192" s="10">
        <v>2842.8359999999998</v>
      </c>
      <c r="Z192" s="10">
        <v>113.339</v>
      </c>
      <c r="AA192" s="10">
        <v>476.19400000000002</v>
      </c>
      <c r="AB192" s="126">
        <v>115843.34820000002</v>
      </c>
      <c r="AC192" s="12"/>
      <c r="BF192" s="126">
        <f t="shared" si="71"/>
        <v>115843.34820000002</v>
      </c>
      <c r="BH192" s="120">
        <f t="shared" si="72"/>
        <v>38276.752000000008</v>
      </c>
      <c r="BI192" s="120">
        <f t="shared" si="73"/>
        <v>3830.038</v>
      </c>
      <c r="BJ192" s="120">
        <f t="shared" si="74"/>
        <v>1521.489</v>
      </c>
      <c r="BK192" s="120">
        <f t="shared" si="75"/>
        <v>443.11099999999999</v>
      </c>
      <c r="BL192" s="120">
        <f t="shared" si="76"/>
        <v>2056.5880000000002</v>
      </c>
      <c r="BM192" s="120">
        <f t="shared" si="77"/>
        <v>1307.6130000000001</v>
      </c>
      <c r="BN192" s="120">
        <f t="shared" si="78"/>
        <v>1335.0530000000001</v>
      </c>
      <c r="BO192" s="120">
        <f t="shared" si="79"/>
        <v>10493.892</v>
      </c>
      <c r="BP192" s="120">
        <f t="shared" si="80"/>
        <v>2785.0630000000001</v>
      </c>
      <c r="BQ192" s="120">
        <f t="shared" si="81"/>
        <v>2367.1370000000002</v>
      </c>
      <c r="BR192" s="120">
        <f t="shared" si="82"/>
        <v>5152.2000000000007</v>
      </c>
      <c r="BS192" s="120">
        <f t="shared" si="83"/>
        <v>194.50800000000001</v>
      </c>
      <c r="BT192" s="120">
        <f t="shared" si="84"/>
        <v>3559.384</v>
      </c>
      <c r="BU192" s="120">
        <f t="shared" si="85"/>
        <v>387.34100000000001</v>
      </c>
      <c r="BV192" s="120">
        <f t="shared" si="86"/>
        <v>500.83600000000001</v>
      </c>
      <c r="BW192" s="120">
        <f t="shared" si="87"/>
        <v>266.24900000000002</v>
      </c>
      <c r="BX192" s="120">
        <f t="shared" si="88"/>
        <v>1111.5260000000001</v>
      </c>
      <c r="BY192" s="120">
        <f t="shared" si="89"/>
        <v>2594.6010000000001</v>
      </c>
      <c r="BZ192" s="120">
        <f t="shared" si="90"/>
        <v>8614.4449999999997</v>
      </c>
      <c r="CA192" s="120">
        <f t="shared" si="91"/>
        <v>2842.8359999999998</v>
      </c>
      <c r="CB192" s="120">
        <f t="shared" si="92"/>
        <v>113.339</v>
      </c>
      <c r="CC192" s="120">
        <f t="shared" si="93"/>
        <v>476.19400000000002</v>
      </c>
    </row>
    <row r="193" spans="1:81" s="6" customFormat="1" x14ac:dyDescent="0.2">
      <c r="A193" s="5">
        <v>42309</v>
      </c>
      <c r="B193" s="10">
        <v>32246.008000000002</v>
      </c>
      <c r="C193" s="10">
        <v>570.62699999999995</v>
      </c>
      <c r="D193" s="10">
        <v>4103.32</v>
      </c>
      <c r="E193" s="10">
        <v>58.610999999999997</v>
      </c>
      <c r="F193" s="10">
        <f t="shared" si="107"/>
        <v>36978.565999999999</v>
      </c>
      <c r="G193" s="10">
        <v>3706.0259999999998</v>
      </c>
      <c r="H193" s="10">
        <v>1500.7829999999999</v>
      </c>
      <c r="I193" s="10">
        <v>419.38299999999998</v>
      </c>
      <c r="J193" s="10">
        <v>2030.2080000000001</v>
      </c>
      <c r="K193" s="10">
        <v>1347.4939999999999</v>
      </c>
      <c r="L193" s="10">
        <v>1250.9190000000001</v>
      </c>
      <c r="M193" s="10">
        <f t="shared" si="108"/>
        <v>10254.813</v>
      </c>
      <c r="N193" s="10">
        <v>2679.26</v>
      </c>
      <c r="O193" s="10">
        <v>2307.6239999999998</v>
      </c>
      <c r="P193" s="10">
        <f t="shared" si="109"/>
        <v>4986.884</v>
      </c>
      <c r="Q193" s="10">
        <v>205.786</v>
      </c>
      <c r="R193" s="10">
        <v>3517.0790000000002</v>
      </c>
      <c r="S193" s="10">
        <v>386.63099999999997</v>
      </c>
      <c r="T193" s="10">
        <v>497.197</v>
      </c>
      <c r="U193" s="10">
        <v>265.55700000000002</v>
      </c>
      <c r="V193" s="10">
        <v>948.76599999999996</v>
      </c>
      <c r="W193" s="10">
        <v>2557.7800000000002</v>
      </c>
      <c r="X193" s="10">
        <f t="shared" ref="X193:X211" si="110">SUM(Q193:W193)</f>
        <v>8378.7960000000003</v>
      </c>
      <c r="Y193" s="10">
        <v>2806.681</v>
      </c>
      <c r="Z193" s="10">
        <v>122.565</v>
      </c>
      <c r="AA193" s="10">
        <v>497.65899999999999</v>
      </c>
      <c r="AB193" s="126">
        <v>112994.44720000001</v>
      </c>
      <c r="AC193" s="12"/>
      <c r="BF193" s="126">
        <f t="shared" si="71"/>
        <v>112994.44720000001</v>
      </c>
      <c r="BH193" s="120">
        <f t="shared" si="72"/>
        <v>36978.565999999999</v>
      </c>
      <c r="BI193" s="120">
        <f t="shared" si="73"/>
        <v>3706.0259999999998</v>
      </c>
      <c r="BJ193" s="120">
        <f t="shared" si="74"/>
        <v>1500.7829999999999</v>
      </c>
      <c r="BK193" s="120">
        <f t="shared" si="75"/>
        <v>419.38299999999998</v>
      </c>
      <c r="BL193" s="120">
        <f t="shared" si="76"/>
        <v>2030.2080000000001</v>
      </c>
      <c r="BM193" s="120">
        <f t="shared" si="77"/>
        <v>1347.4939999999999</v>
      </c>
      <c r="BN193" s="120">
        <f t="shared" si="78"/>
        <v>1250.9190000000001</v>
      </c>
      <c r="BO193" s="120">
        <f t="shared" si="79"/>
        <v>10254.813</v>
      </c>
      <c r="BP193" s="120">
        <f t="shared" si="80"/>
        <v>2679.26</v>
      </c>
      <c r="BQ193" s="120">
        <f t="shared" si="81"/>
        <v>2307.6239999999998</v>
      </c>
      <c r="BR193" s="120">
        <f t="shared" si="82"/>
        <v>4986.884</v>
      </c>
      <c r="BS193" s="120">
        <f t="shared" si="83"/>
        <v>205.786</v>
      </c>
      <c r="BT193" s="120">
        <f t="shared" si="84"/>
        <v>3517.0790000000002</v>
      </c>
      <c r="BU193" s="120">
        <f t="shared" si="85"/>
        <v>386.63099999999997</v>
      </c>
      <c r="BV193" s="120">
        <f t="shared" si="86"/>
        <v>497.197</v>
      </c>
      <c r="BW193" s="120">
        <f t="shared" si="87"/>
        <v>265.55700000000002</v>
      </c>
      <c r="BX193" s="120">
        <f t="shared" si="88"/>
        <v>948.76599999999996</v>
      </c>
      <c r="BY193" s="120">
        <f t="shared" si="89"/>
        <v>2557.7800000000002</v>
      </c>
      <c r="BZ193" s="120">
        <f t="shared" si="90"/>
        <v>8378.7960000000003</v>
      </c>
      <c r="CA193" s="120">
        <f t="shared" si="91"/>
        <v>2806.681</v>
      </c>
      <c r="CB193" s="120">
        <f t="shared" si="92"/>
        <v>122.565</v>
      </c>
      <c r="CC193" s="120">
        <f t="shared" si="93"/>
        <v>497.65899999999999</v>
      </c>
    </row>
    <row r="194" spans="1:81" s="6" customFormat="1" x14ac:dyDescent="0.2">
      <c r="A194" s="5">
        <v>42339</v>
      </c>
      <c r="B194" s="10">
        <v>33995.659</v>
      </c>
      <c r="C194" s="10">
        <v>862.73900000000003</v>
      </c>
      <c r="D194" s="10">
        <v>3951.9659999999999</v>
      </c>
      <c r="E194" s="10">
        <v>58.753999999999998</v>
      </c>
      <c r="F194" s="10">
        <f t="shared" si="107"/>
        <v>38869.118000000002</v>
      </c>
      <c r="G194" s="10">
        <v>3512.8319999999999</v>
      </c>
      <c r="H194" s="10">
        <v>1369.5889999999999</v>
      </c>
      <c r="I194" s="10">
        <v>411.76600000000002</v>
      </c>
      <c r="J194" s="10">
        <v>2005.326</v>
      </c>
      <c r="K194" s="10">
        <v>1537.106</v>
      </c>
      <c r="L194" s="10">
        <v>1112.5</v>
      </c>
      <c r="M194" s="10">
        <f t="shared" si="108"/>
        <v>9949.1190000000006</v>
      </c>
      <c r="N194" s="10">
        <v>2580.9119999999998</v>
      </c>
      <c r="O194" s="10">
        <v>2297.319</v>
      </c>
      <c r="P194" s="10">
        <f t="shared" si="109"/>
        <v>4878.2309999999998</v>
      </c>
      <c r="Q194" s="10">
        <v>161.27699999999999</v>
      </c>
      <c r="R194" s="10">
        <v>3492.9810000000002</v>
      </c>
      <c r="S194" s="10">
        <v>345.29399999999998</v>
      </c>
      <c r="T194" s="10">
        <v>468.92</v>
      </c>
      <c r="U194" s="10">
        <v>242.67699999999999</v>
      </c>
      <c r="V194" s="10">
        <v>1123.943</v>
      </c>
      <c r="W194" s="10">
        <v>2603.1930000000002</v>
      </c>
      <c r="X194" s="10">
        <f t="shared" si="110"/>
        <v>8438.2849999999999</v>
      </c>
      <c r="Y194" s="10">
        <v>3078.393</v>
      </c>
      <c r="Z194" s="10">
        <v>149.48099999999999</v>
      </c>
      <c r="AA194" s="10">
        <v>548.31500000000005</v>
      </c>
      <c r="AB194" s="126">
        <v>117487.44100000001</v>
      </c>
      <c r="AC194" s="12"/>
      <c r="BF194" s="126">
        <f t="shared" si="71"/>
        <v>117487.44100000001</v>
      </c>
      <c r="BH194" s="120">
        <f t="shared" si="72"/>
        <v>38869.118000000002</v>
      </c>
      <c r="BI194" s="120">
        <f t="shared" si="73"/>
        <v>3512.8319999999999</v>
      </c>
      <c r="BJ194" s="120">
        <f t="shared" si="74"/>
        <v>1369.5889999999999</v>
      </c>
      <c r="BK194" s="120">
        <f t="shared" si="75"/>
        <v>411.76600000000002</v>
      </c>
      <c r="BL194" s="120">
        <f t="shared" si="76"/>
        <v>2005.326</v>
      </c>
      <c r="BM194" s="120">
        <f t="shared" si="77"/>
        <v>1537.106</v>
      </c>
      <c r="BN194" s="120">
        <f t="shared" si="78"/>
        <v>1112.5</v>
      </c>
      <c r="BO194" s="120">
        <f t="shared" si="79"/>
        <v>9949.1190000000006</v>
      </c>
      <c r="BP194" s="120">
        <f t="shared" si="80"/>
        <v>2580.9119999999998</v>
      </c>
      <c r="BQ194" s="120">
        <f t="shared" si="81"/>
        <v>2297.319</v>
      </c>
      <c r="BR194" s="120">
        <f t="shared" si="82"/>
        <v>4878.2309999999998</v>
      </c>
      <c r="BS194" s="120">
        <f t="shared" si="83"/>
        <v>161.27699999999999</v>
      </c>
      <c r="BT194" s="120">
        <f t="shared" si="84"/>
        <v>3492.9810000000002</v>
      </c>
      <c r="BU194" s="120">
        <f t="shared" si="85"/>
        <v>345.29399999999998</v>
      </c>
      <c r="BV194" s="120">
        <f t="shared" si="86"/>
        <v>468.92</v>
      </c>
      <c r="BW194" s="120">
        <f t="shared" si="87"/>
        <v>242.67699999999999</v>
      </c>
      <c r="BX194" s="120">
        <f t="shared" si="88"/>
        <v>1123.943</v>
      </c>
      <c r="BY194" s="120">
        <f t="shared" si="89"/>
        <v>2603.1930000000002</v>
      </c>
      <c r="BZ194" s="120">
        <f t="shared" si="90"/>
        <v>8438.2849999999999</v>
      </c>
      <c r="CA194" s="120">
        <f t="shared" si="91"/>
        <v>3078.393</v>
      </c>
      <c r="CB194" s="120">
        <f t="shared" si="92"/>
        <v>149.48099999999999</v>
      </c>
      <c r="CC194" s="120">
        <f t="shared" si="93"/>
        <v>548.31500000000005</v>
      </c>
    </row>
    <row r="195" spans="1:81" s="6" customFormat="1" x14ac:dyDescent="0.2">
      <c r="A195" s="5">
        <v>42370</v>
      </c>
      <c r="B195" s="10">
        <v>32201.054</v>
      </c>
      <c r="C195" s="10">
        <v>993.85699999999997</v>
      </c>
      <c r="D195" s="10">
        <v>3633.1950000000002</v>
      </c>
      <c r="E195" s="10">
        <v>59.506</v>
      </c>
      <c r="F195" s="10">
        <f t="shared" si="107"/>
        <v>36887.612000000001</v>
      </c>
      <c r="G195" s="10">
        <v>3401.3530000000001</v>
      </c>
      <c r="H195" s="10">
        <v>1262.8240000000001</v>
      </c>
      <c r="I195" s="10">
        <v>359.06400000000002</v>
      </c>
      <c r="J195" s="10">
        <v>1826.771</v>
      </c>
      <c r="K195" s="10">
        <v>1423.1389999999999</v>
      </c>
      <c r="L195" s="10">
        <v>1051.9690000000001</v>
      </c>
      <c r="M195" s="10">
        <f t="shared" si="108"/>
        <v>9325.119999999999</v>
      </c>
      <c r="N195" s="10">
        <v>2567.8130000000001</v>
      </c>
      <c r="O195" s="10">
        <v>2249.58</v>
      </c>
      <c r="P195" s="10">
        <f t="shared" si="109"/>
        <v>4817.393</v>
      </c>
      <c r="Q195" s="10">
        <v>250.011</v>
      </c>
      <c r="R195" s="10">
        <v>3381.415</v>
      </c>
      <c r="S195" s="10">
        <v>408.66899999999998</v>
      </c>
      <c r="T195" s="10">
        <v>510.09500000000003</v>
      </c>
      <c r="U195" s="10">
        <v>278.95400000000001</v>
      </c>
      <c r="V195" s="10">
        <v>1057.2729999999999</v>
      </c>
      <c r="W195" s="10">
        <v>2521.37</v>
      </c>
      <c r="X195" s="10">
        <f t="shared" si="110"/>
        <v>8407.7870000000003</v>
      </c>
      <c r="Y195" s="10">
        <v>2948.181</v>
      </c>
      <c r="Z195" s="10">
        <v>102.22799999999999</v>
      </c>
      <c r="AA195" s="10">
        <v>531.25800000000004</v>
      </c>
      <c r="AB195" s="126">
        <v>113071.2184</v>
      </c>
      <c r="AC195" s="12"/>
      <c r="BF195" s="126">
        <f t="shared" si="71"/>
        <v>113071.2184</v>
      </c>
      <c r="BH195" s="120">
        <f t="shared" si="72"/>
        <v>36887.612000000001</v>
      </c>
      <c r="BI195" s="120">
        <f t="shared" si="73"/>
        <v>3401.3530000000001</v>
      </c>
      <c r="BJ195" s="120">
        <f t="shared" si="74"/>
        <v>1262.8240000000001</v>
      </c>
      <c r="BK195" s="120">
        <f t="shared" si="75"/>
        <v>359.06400000000002</v>
      </c>
      <c r="BL195" s="120">
        <f t="shared" si="76"/>
        <v>1826.771</v>
      </c>
      <c r="BM195" s="120">
        <f t="shared" si="77"/>
        <v>1423.1389999999999</v>
      </c>
      <c r="BN195" s="120">
        <f t="shared" si="78"/>
        <v>1051.9690000000001</v>
      </c>
      <c r="BO195" s="120">
        <f t="shared" si="79"/>
        <v>9325.119999999999</v>
      </c>
      <c r="BP195" s="120">
        <f t="shared" si="80"/>
        <v>2567.8130000000001</v>
      </c>
      <c r="BQ195" s="120">
        <f t="shared" si="81"/>
        <v>2249.58</v>
      </c>
      <c r="BR195" s="120">
        <f t="shared" si="82"/>
        <v>4817.393</v>
      </c>
      <c r="BS195" s="120">
        <f t="shared" si="83"/>
        <v>250.011</v>
      </c>
      <c r="BT195" s="120">
        <f t="shared" si="84"/>
        <v>3381.415</v>
      </c>
      <c r="BU195" s="120">
        <f t="shared" si="85"/>
        <v>408.66899999999998</v>
      </c>
      <c r="BV195" s="120">
        <f t="shared" si="86"/>
        <v>510.09500000000003</v>
      </c>
      <c r="BW195" s="120">
        <f t="shared" si="87"/>
        <v>278.95400000000001</v>
      </c>
      <c r="BX195" s="120">
        <f t="shared" si="88"/>
        <v>1057.2729999999999</v>
      </c>
      <c r="BY195" s="120">
        <f t="shared" si="89"/>
        <v>2521.37</v>
      </c>
      <c r="BZ195" s="120">
        <f t="shared" si="90"/>
        <v>8407.7870000000003</v>
      </c>
      <c r="CA195" s="120">
        <f t="shared" si="91"/>
        <v>2948.181</v>
      </c>
      <c r="CB195" s="120">
        <f t="shared" si="92"/>
        <v>102.22799999999999</v>
      </c>
      <c r="CC195" s="120">
        <f t="shared" si="93"/>
        <v>531.25800000000004</v>
      </c>
    </row>
    <row r="196" spans="1:81" s="6" customFormat="1" x14ac:dyDescent="0.2">
      <c r="A196" s="5">
        <v>42401</v>
      </c>
      <c r="B196" s="10">
        <v>30956.583999999999</v>
      </c>
      <c r="C196" s="10">
        <v>750.26300000000003</v>
      </c>
      <c r="D196" s="10">
        <v>3843.7240000000002</v>
      </c>
      <c r="E196" s="10">
        <v>56.475000000000001</v>
      </c>
      <c r="F196" s="10">
        <f t="shared" si="107"/>
        <v>35607.045999999995</v>
      </c>
      <c r="G196" s="10">
        <v>3349.3009999999999</v>
      </c>
      <c r="H196" s="10">
        <v>1235.7139999999999</v>
      </c>
      <c r="I196" s="10">
        <v>353.077</v>
      </c>
      <c r="J196" s="10">
        <v>1847.896</v>
      </c>
      <c r="K196" s="10">
        <v>1365.3209999999999</v>
      </c>
      <c r="L196" s="10">
        <v>1088.8409999999999</v>
      </c>
      <c r="M196" s="10">
        <f t="shared" si="108"/>
        <v>9240.15</v>
      </c>
      <c r="N196" s="10">
        <v>2657.915</v>
      </c>
      <c r="O196" s="10">
        <v>2241.5059999999999</v>
      </c>
      <c r="P196" s="10">
        <f t="shared" si="109"/>
        <v>4899.4210000000003</v>
      </c>
      <c r="Q196" s="10">
        <v>267.18299999999999</v>
      </c>
      <c r="R196" s="10">
        <v>3340.422</v>
      </c>
      <c r="S196" s="10">
        <v>374.90100000000001</v>
      </c>
      <c r="T196" s="10">
        <v>489.84399999999999</v>
      </c>
      <c r="U196" s="10">
        <v>283.89499999999998</v>
      </c>
      <c r="V196" s="10">
        <v>1077.3520000000001</v>
      </c>
      <c r="W196" s="10">
        <v>2480.2269999999999</v>
      </c>
      <c r="X196" s="10">
        <f t="shared" si="110"/>
        <v>8313.8239999999987</v>
      </c>
      <c r="Y196" s="10">
        <v>2846.7179999999998</v>
      </c>
      <c r="Z196" s="10">
        <v>129.59200000000001</v>
      </c>
      <c r="AA196" s="10">
        <v>515.096</v>
      </c>
      <c r="AB196" s="126">
        <v>110715.87579999999</v>
      </c>
      <c r="AC196" s="12"/>
      <c r="BF196" s="126">
        <f t="shared" si="71"/>
        <v>110715.87579999999</v>
      </c>
      <c r="BH196" s="120">
        <f t="shared" si="72"/>
        <v>35607.045999999995</v>
      </c>
      <c r="BI196" s="120">
        <f t="shared" si="73"/>
        <v>3349.3009999999999</v>
      </c>
      <c r="BJ196" s="120">
        <f t="shared" si="74"/>
        <v>1235.7139999999999</v>
      </c>
      <c r="BK196" s="120">
        <f t="shared" si="75"/>
        <v>353.077</v>
      </c>
      <c r="BL196" s="120">
        <f t="shared" si="76"/>
        <v>1847.896</v>
      </c>
      <c r="BM196" s="120">
        <f t="shared" si="77"/>
        <v>1365.3209999999999</v>
      </c>
      <c r="BN196" s="120">
        <f t="shared" si="78"/>
        <v>1088.8409999999999</v>
      </c>
      <c r="BO196" s="120">
        <f t="shared" si="79"/>
        <v>9240.15</v>
      </c>
      <c r="BP196" s="120">
        <f t="shared" si="80"/>
        <v>2657.915</v>
      </c>
      <c r="BQ196" s="120">
        <f t="shared" si="81"/>
        <v>2241.5059999999999</v>
      </c>
      <c r="BR196" s="120">
        <f t="shared" si="82"/>
        <v>4899.4210000000003</v>
      </c>
      <c r="BS196" s="120">
        <f t="shared" si="83"/>
        <v>267.18299999999999</v>
      </c>
      <c r="BT196" s="120">
        <f t="shared" si="84"/>
        <v>3340.422</v>
      </c>
      <c r="BU196" s="120">
        <f t="shared" si="85"/>
        <v>374.90100000000001</v>
      </c>
      <c r="BV196" s="120">
        <f t="shared" si="86"/>
        <v>489.84399999999999</v>
      </c>
      <c r="BW196" s="120">
        <f t="shared" si="87"/>
        <v>283.89499999999998</v>
      </c>
      <c r="BX196" s="120">
        <f t="shared" si="88"/>
        <v>1077.3520000000001</v>
      </c>
      <c r="BY196" s="120">
        <f t="shared" si="89"/>
        <v>2480.2269999999999</v>
      </c>
      <c r="BZ196" s="120">
        <f t="shared" si="90"/>
        <v>8313.8239999999987</v>
      </c>
      <c r="CA196" s="120">
        <f t="shared" si="91"/>
        <v>2846.7179999999998</v>
      </c>
      <c r="CB196" s="120">
        <f t="shared" si="92"/>
        <v>129.59200000000001</v>
      </c>
      <c r="CC196" s="120">
        <f t="shared" si="93"/>
        <v>515.096</v>
      </c>
    </row>
    <row r="197" spans="1:81" s="6" customFormat="1" x14ac:dyDescent="0.2">
      <c r="A197" s="5">
        <v>42430</v>
      </c>
      <c r="B197" s="10">
        <v>33364.353000000003</v>
      </c>
      <c r="C197" s="10">
        <v>896.56700000000001</v>
      </c>
      <c r="D197" s="10">
        <v>4366.1360000000004</v>
      </c>
      <c r="E197" s="10">
        <v>78.986000000000004</v>
      </c>
      <c r="F197" s="10">
        <f t="shared" si="107"/>
        <v>38706.042000000001</v>
      </c>
      <c r="G197" s="10">
        <v>3809.308</v>
      </c>
      <c r="H197" s="10">
        <v>1376.6389999999999</v>
      </c>
      <c r="I197" s="10">
        <v>405.55</v>
      </c>
      <c r="J197" s="10">
        <v>2064.415</v>
      </c>
      <c r="K197" s="10">
        <v>1525.1569999999999</v>
      </c>
      <c r="L197" s="10">
        <v>1187.268</v>
      </c>
      <c r="M197" s="10">
        <f t="shared" si="108"/>
        <v>10368.337</v>
      </c>
      <c r="N197" s="10">
        <v>2741.3649999999998</v>
      </c>
      <c r="O197" s="10">
        <v>2435.0390000000002</v>
      </c>
      <c r="P197" s="10">
        <f t="shared" si="109"/>
        <v>5176.4040000000005</v>
      </c>
      <c r="Q197" s="10">
        <v>262.18599999999998</v>
      </c>
      <c r="R197" s="10">
        <v>3587.5140000000001</v>
      </c>
      <c r="S197" s="10">
        <v>483.685</v>
      </c>
      <c r="T197" s="10">
        <v>533.30100000000004</v>
      </c>
      <c r="U197" s="10">
        <v>191.178</v>
      </c>
      <c r="V197" s="10">
        <v>1163.963</v>
      </c>
      <c r="W197" s="10">
        <v>2799.319</v>
      </c>
      <c r="X197" s="10">
        <f t="shared" si="110"/>
        <v>9021.1460000000006</v>
      </c>
      <c r="Y197" s="10">
        <v>3131.2139999999999</v>
      </c>
      <c r="Z197" s="10">
        <v>129.19499999999999</v>
      </c>
      <c r="AA197" s="10">
        <v>595.24699999999996</v>
      </c>
      <c r="AB197" s="126">
        <v>120750.49260000001</v>
      </c>
      <c r="AC197" s="12"/>
      <c r="BF197" s="126">
        <f t="shared" si="71"/>
        <v>120750.49260000001</v>
      </c>
      <c r="BH197" s="120">
        <f t="shared" si="72"/>
        <v>38706.042000000001</v>
      </c>
      <c r="BI197" s="120">
        <f t="shared" si="73"/>
        <v>3809.308</v>
      </c>
      <c r="BJ197" s="120">
        <f t="shared" si="74"/>
        <v>1376.6389999999999</v>
      </c>
      <c r="BK197" s="120">
        <f t="shared" si="75"/>
        <v>405.55</v>
      </c>
      <c r="BL197" s="120">
        <f t="shared" si="76"/>
        <v>2064.415</v>
      </c>
      <c r="BM197" s="120">
        <f t="shared" si="77"/>
        <v>1525.1569999999999</v>
      </c>
      <c r="BN197" s="120">
        <f t="shared" si="78"/>
        <v>1187.268</v>
      </c>
      <c r="BO197" s="120">
        <f t="shared" si="79"/>
        <v>10368.337</v>
      </c>
      <c r="BP197" s="120">
        <f t="shared" si="80"/>
        <v>2741.3649999999998</v>
      </c>
      <c r="BQ197" s="120">
        <f t="shared" si="81"/>
        <v>2435.0390000000002</v>
      </c>
      <c r="BR197" s="120">
        <f t="shared" si="82"/>
        <v>5176.4040000000005</v>
      </c>
      <c r="BS197" s="120">
        <f t="shared" si="83"/>
        <v>262.18599999999998</v>
      </c>
      <c r="BT197" s="120">
        <f t="shared" si="84"/>
        <v>3587.5140000000001</v>
      </c>
      <c r="BU197" s="120">
        <f t="shared" si="85"/>
        <v>483.685</v>
      </c>
      <c r="BV197" s="120">
        <f t="shared" si="86"/>
        <v>533.30100000000004</v>
      </c>
      <c r="BW197" s="120">
        <f t="shared" si="87"/>
        <v>191.178</v>
      </c>
      <c r="BX197" s="120">
        <f t="shared" si="88"/>
        <v>1163.963</v>
      </c>
      <c r="BY197" s="120">
        <f t="shared" si="89"/>
        <v>2799.319</v>
      </c>
      <c r="BZ197" s="120">
        <f t="shared" si="90"/>
        <v>9021.1460000000006</v>
      </c>
      <c r="CA197" s="120">
        <f t="shared" si="91"/>
        <v>3131.2139999999999</v>
      </c>
      <c r="CB197" s="120">
        <f t="shared" si="92"/>
        <v>129.19499999999999</v>
      </c>
      <c r="CC197" s="120">
        <f t="shared" si="93"/>
        <v>595.24699999999996</v>
      </c>
    </row>
    <row r="198" spans="1:81" s="6" customFormat="1" x14ac:dyDescent="0.2">
      <c r="A198" s="5">
        <v>42461</v>
      </c>
      <c r="B198" s="10">
        <v>28615.03</v>
      </c>
      <c r="C198" s="10">
        <v>473.15300000000002</v>
      </c>
      <c r="D198" s="10">
        <v>4097.9369999999999</v>
      </c>
      <c r="E198" s="10">
        <v>79.533000000000001</v>
      </c>
      <c r="F198" s="10">
        <f t="shared" si="107"/>
        <v>33265.652999999998</v>
      </c>
      <c r="G198" s="10">
        <v>3512.2669999999998</v>
      </c>
      <c r="H198" s="10">
        <v>1438.4829999999999</v>
      </c>
      <c r="I198" s="10">
        <v>373.06700000000001</v>
      </c>
      <c r="J198" s="10">
        <v>1889.0229999999999</v>
      </c>
      <c r="K198" s="10">
        <v>1271.615</v>
      </c>
      <c r="L198" s="10">
        <v>1118.25</v>
      </c>
      <c r="M198" s="10">
        <f t="shared" si="108"/>
        <v>9602.7049999999999</v>
      </c>
      <c r="N198" s="10">
        <v>2739.4029999999998</v>
      </c>
      <c r="O198" s="10">
        <v>2060.8220000000001</v>
      </c>
      <c r="P198" s="10">
        <f t="shared" si="109"/>
        <v>4800.2250000000004</v>
      </c>
      <c r="Q198" s="10">
        <v>180.25</v>
      </c>
      <c r="R198" s="10">
        <v>3213.81</v>
      </c>
      <c r="S198" s="10">
        <v>370.41899999999998</v>
      </c>
      <c r="T198" s="10">
        <v>488.40800000000002</v>
      </c>
      <c r="U198" s="10">
        <v>160.69</v>
      </c>
      <c r="V198" s="10">
        <v>1029.385</v>
      </c>
      <c r="W198" s="10">
        <v>2533.0909999999999</v>
      </c>
      <c r="X198" s="10">
        <f t="shared" si="110"/>
        <v>7976.0529999999999</v>
      </c>
      <c r="Y198" s="10">
        <v>2706.1410000000001</v>
      </c>
      <c r="Z198" s="10">
        <v>108.378</v>
      </c>
      <c r="AA198" s="10">
        <v>477.72300000000001</v>
      </c>
      <c r="AB198" s="126">
        <v>105763.3674</v>
      </c>
      <c r="AC198" s="12"/>
      <c r="BF198" s="126">
        <f t="shared" ref="BF198:BF261" si="111">SUMPRODUCT($BH$4:$CC$4,BH198:CC198)</f>
        <v>105763.3674</v>
      </c>
      <c r="BH198" s="120">
        <f t="shared" ref="BH198:BH261" si="112">F198</f>
        <v>33265.652999999998</v>
      </c>
      <c r="BI198" s="120">
        <f t="shared" ref="BI198:BI261" si="113">G198</f>
        <v>3512.2669999999998</v>
      </c>
      <c r="BJ198" s="120">
        <f t="shared" ref="BJ198:BJ261" si="114">H198</f>
        <v>1438.4829999999999</v>
      </c>
      <c r="BK198" s="120">
        <f t="shared" ref="BK198:BK261" si="115">I198</f>
        <v>373.06700000000001</v>
      </c>
      <c r="BL198" s="120">
        <f t="shared" ref="BL198:BL261" si="116">J198</f>
        <v>1889.0229999999999</v>
      </c>
      <c r="BM198" s="120">
        <f t="shared" ref="BM198:BM261" si="117">K198</f>
        <v>1271.615</v>
      </c>
      <c r="BN198" s="120">
        <f t="shared" ref="BN198:BN261" si="118">L198</f>
        <v>1118.25</v>
      </c>
      <c r="BO198" s="120">
        <f t="shared" ref="BO198:BO261" si="119">M198</f>
        <v>9602.7049999999999</v>
      </c>
      <c r="BP198" s="120">
        <f t="shared" ref="BP198:BP261" si="120">N198</f>
        <v>2739.4029999999998</v>
      </c>
      <c r="BQ198" s="120">
        <f t="shared" ref="BQ198:BQ261" si="121">O198</f>
        <v>2060.8220000000001</v>
      </c>
      <c r="BR198" s="120">
        <f t="shared" ref="BR198:BR261" si="122">P198</f>
        <v>4800.2250000000004</v>
      </c>
      <c r="BS198" s="120">
        <f t="shared" ref="BS198:BS261" si="123">Q198</f>
        <v>180.25</v>
      </c>
      <c r="BT198" s="120">
        <f t="shared" ref="BT198:BT261" si="124">R198</f>
        <v>3213.81</v>
      </c>
      <c r="BU198" s="120">
        <f t="shared" ref="BU198:BU261" si="125">S198</f>
        <v>370.41899999999998</v>
      </c>
      <c r="BV198" s="120">
        <f t="shared" ref="BV198:BV261" si="126">T198</f>
        <v>488.40800000000002</v>
      </c>
      <c r="BW198" s="120">
        <f t="shared" ref="BW198:BW261" si="127">U198</f>
        <v>160.69</v>
      </c>
      <c r="BX198" s="120">
        <f t="shared" ref="BX198:BX261" si="128">V198</f>
        <v>1029.385</v>
      </c>
      <c r="BY198" s="120">
        <f t="shared" ref="BY198:BY261" si="129">W198</f>
        <v>2533.0909999999999</v>
      </c>
      <c r="BZ198" s="120">
        <f t="shared" ref="BZ198:BZ261" si="130">X198</f>
        <v>7976.0529999999999</v>
      </c>
      <c r="CA198" s="120">
        <f t="shared" ref="CA198:CA261" si="131">Y198</f>
        <v>2706.1410000000001</v>
      </c>
      <c r="CB198" s="120">
        <f t="shared" ref="CB198:CB261" si="132">Z198</f>
        <v>108.378</v>
      </c>
      <c r="CC198" s="120">
        <f t="shared" ref="CC198:CC261" si="133">AA198</f>
        <v>477.72300000000001</v>
      </c>
    </row>
    <row r="199" spans="1:81" x14ac:dyDescent="0.2">
      <c r="A199" s="9">
        <v>42491</v>
      </c>
      <c r="B199" s="10">
        <v>34159.705999999998</v>
      </c>
      <c r="C199" s="10">
        <v>785.07399999999996</v>
      </c>
      <c r="D199" s="10">
        <v>4678.8760000000002</v>
      </c>
      <c r="E199" s="10">
        <v>59.588999999999999</v>
      </c>
      <c r="F199" s="10">
        <f t="shared" si="107"/>
        <v>39683.245000000003</v>
      </c>
      <c r="G199" s="10">
        <v>4157.62</v>
      </c>
      <c r="H199" s="10">
        <v>1588.7249999999999</v>
      </c>
      <c r="I199" s="10">
        <v>439.44</v>
      </c>
      <c r="J199" s="10">
        <v>2427.6889999999999</v>
      </c>
      <c r="K199" s="10">
        <v>2042.6320000000001</v>
      </c>
      <c r="L199" s="10">
        <v>1358.6690000000001</v>
      </c>
      <c r="M199" s="10">
        <f t="shared" si="108"/>
        <v>12014.774999999998</v>
      </c>
      <c r="N199" s="10">
        <v>2911.5149999999999</v>
      </c>
      <c r="O199" s="10">
        <v>2617.7539999999999</v>
      </c>
      <c r="P199" s="10">
        <f t="shared" si="109"/>
        <v>5529.2690000000002</v>
      </c>
      <c r="Q199" s="10">
        <v>289.47000000000003</v>
      </c>
      <c r="R199" s="10">
        <v>4136.3440000000001</v>
      </c>
      <c r="S199" s="10">
        <v>555.76099999999997</v>
      </c>
      <c r="T199" s="10">
        <v>608.32799999999997</v>
      </c>
      <c r="U199" s="10">
        <v>178.779</v>
      </c>
      <c r="V199" s="10">
        <v>1352.482</v>
      </c>
      <c r="W199" s="10">
        <v>2999.8690000000001</v>
      </c>
      <c r="X199" s="10">
        <f t="shared" si="110"/>
        <v>10121.033000000001</v>
      </c>
      <c r="Y199" s="10">
        <v>3387.89</v>
      </c>
      <c r="Z199" s="10">
        <v>154.702</v>
      </c>
      <c r="AA199" s="10">
        <v>620.74900000000002</v>
      </c>
      <c r="AB199" s="126">
        <v>130712.09719999999</v>
      </c>
      <c r="AC199" s="12"/>
      <c r="BF199" s="126">
        <f t="shared" si="111"/>
        <v>130712.09719999999</v>
      </c>
      <c r="BG199" s="6"/>
      <c r="BH199" s="120">
        <f t="shared" si="112"/>
        <v>39683.245000000003</v>
      </c>
      <c r="BI199" s="120">
        <f t="shared" si="113"/>
        <v>4157.62</v>
      </c>
      <c r="BJ199" s="120">
        <f t="shared" si="114"/>
        <v>1588.7249999999999</v>
      </c>
      <c r="BK199" s="120">
        <f t="shared" si="115"/>
        <v>439.44</v>
      </c>
      <c r="BL199" s="120">
        <f t="shared" si="116"/>
        <v>2427.6889999999999</v>
      </c>
      <c r="BM199" s="120">
        <f t="shared" si="117"/>
        <v>2042.6320000000001</v>
      </c>
      <c r="BN199" s="120">
        <f t="shared" si="118"/>
        <v>1358.6690000000001</v>
      </c>
      <c r="BO199" s="120">
        <f t="shared" si="119"/>
        <v>12014.774999999998</v>
      </c>
      <c r="BP199" s="120">
        <f t="shared" si="120"/>
        <v>2911.5149999999999</v>
      </c>
      <c r="BQ199" s="120">
        <f t="shared" si="121"/>
        <v>2617.7539999999999</v>
      </c>
      <c r="BR199" s="120">
        <f t="shared" si="122"/>
        <v>5529.2690000000002</v>
      </c>
      <c r="BS199" s="120">
        <f t="shared" si="123"/>
        <v>289.47000000000003</v>
      </c>
      <c r="BT199" s="120">
        <f t="shared" si="124"/>
        <v>4136.3440000000001</v>
      </c>
      <c r="BU199" s="120">
        <f t="shared" si="125"/>
        <v>555.76099999999997</v>
      </c>
      <c r="BV199" s="120">
        <f t="shared" si="126"/>
        <v>608.32799999999997</v>
      </c>
      <c r="BW199" s="120">
        <f t="shared" si="127"/>
        <v>178.779</v>
      </c>
      <c r="BX199" s="120">
        <f t="shared" si="128"/>
        <v>1352.482</v>
      </c>
      <c r="BY199" s="120">
        <f t="shared" si="129"/>
        <v>2999.8690000000001</v>
      </c>
      <c r="BZ199" s="120">
        <f t="shared" si="130"/>
        <v>10121.033000000001</v>
      </c>
      <c r="CA199" s="120">
        <f t="shared" si="131"/>
        <v>3387.89</v>
      </c>
      <c r="CB199" s="120">
        <f t="shared" si="132"/>
        <v>154.702</v>
      </c>
      <c r="CC199" s="120">
        <f t="shared" si="133"/>
        <v>620.74900000000002</v>
      </c>
    </row>
    <row r="200" spans="1:81" s="6" customFormat="1" x14ac:dyDescent="0.2">
      <c r="A200" s="9">
        <v>42522</v>
      </c>
      <c r="B200" s="10">
        <v>30875.806</v>
      </c>
      <c r="C200" s="10">
        <v>822.48099999999999</v>
      </c>
      <c r="D200" s="10">
        <v>4985.6000000000004</v>
      </c>
      <c r="E200" s="10">
        <v>68.503</v>
      </c>
      <c r="F200" s="10">
        <f t="shared" si="107"/>
        <v>36752.39</v>
      </c>
      <c r="G200" s="10">
        <v>4162.2280000000001</v>
      </c>
      <c r="H200" s="10">
        <v>1653.518</v>
      </c>
      <c r="I200" s="10">
        <v>453.096</v>
      </c>
      <c r="J200" s="10">
        <v>2580.5940000000001</v>
      </c>
      <c r="K200" s="10">
        <v>1600.5239999999999</v>
      </c>
      <c r="L200" s="10">
        <v>1325.1130000000001</v>
      </c>
      <c r="M200" s="10">
        <f t="shared" si="108"/>
        <v>11775.073</v>
      </c>
      <c r="N200" s="10">
        <v>2871.3040000000001</v>
      </c>
      <c r="O200" s="10">
        <v>2482.549</v>
      </c>
      <c r="P200" s="10">
        <f t="shared" si="109"/>
        <v>5353.8530000000001</v>
      </c>
      <c r="Q200" s="10">
        <v>246.892</v>
      </c>
      <c r="R200" s="10">
        <v>4200.5389999999998</v>
      </c>
      <c r="S200" s="10">
        <v>577.923</v>
      </c>
      <c r="T200" s="10">
        <v>572.99400000000003</v>
      </c>
      <c r="U200" s="10">
        <v>213.42099999999999</v>
      </c>
      <c r="V200" s="10">
        <v>1366.8979999999999</v>
      </c>
      <c r="W200" s="10">
        <v>2789.7040000000002</v>
      </c>
      <c r="X200" s="10">
        <f t="shared" si="110"/>
        <v>9968.3709999999992</v>
      </c>
      <c r="Y200" s="10">
        <v>2794.942</v>
      </c>
      <c r="Z200" s="10">
        <v>163.06800000000001</v>
      </c>
      <c r="AA200" s="10">
        <v>497.83800000000002</v>
      </c>
      <c r="AB200" s="126">
        <v>121272.9984</v>
      </c>
      <c r="AC200" s="12"/>
      <c r="BF200" s="126">
        <f t="shared" si="111"/>
        <v>121272.9984</v>
      </c>
      <c r="BH200" s="120">
        <f t="shared" si="112"/>
        <v>36752.39</v>
      </c>
      <c r="BI200" s="120">
        <f t="shared" si="113"/>
        <v>4162.2280000000001</v>
      </c>
      <c r="BJ200" s="120">
        <f t="shared" si="114"/>
        <v>1653.518</v>
      </c>
      <c r="BK200" s="120">
        <f t="shared" si="115"/>
        <v>453.096</v>
      </c>
      <c r="BL200" s="120">
        <f t="shared" si="116"/>
        <v>2580.5940000000001</v>
      </c>
      <c r="BM200" s="120">
        <f t="shared" si="117"/>
        <v>1600.5239999999999</v>
      </c>
      <c r="BN200" s="120">
        <f t="shared" si="118"/>
        <v>1325.1130000000001</v>
      </c>
      <c r="BO200" s="120">
        <f t="shared" si="119"/>
        <v>11775.073</v>
      </c>
      <c r="BP200" s="120">
        <f t="shared" si="120"/>
        <v>2871.3040000000001</v>
      </c>
      <c r="BQ200" s="120">
        <f t="shared" si="121"/>
        <v>2482.549</v>
      </c>
      <c r="BR200" s="120">
        <f t="shared" si="122"/>
        <v>5353.8530000000001</v>
      </c>
      <c r="BS200" s="120">
        <f t="shared" si="123"/>
        <v>246.892</v>
      </c>
      <c r="BT200" s="120">
        <f t="shared" si="124"/>
        <v>4200.5389999999998</v>
      </c>
      <c r="BU200" s="120">
        <f t="shared" si="125"/>
        <v>577.923</v>
      </c>
      <c r="BV200" s="120">
        <f t="shared" si="126"/>
        <v>572.99400000000003</v>
      </c>
      <c r="BW200" s="120">
        <f t="shared" si="127"/>
        <v>213.42099999999999</v>
      </c>
      <c r="BX200" s="120">
        <f t="shared" si="128"/>
        <v>1366.8979999999999</v>
      </c>
      <c r="BY200" s="120">
        <f t="shared" si="129"/>
        <v>2789.7040000000002</v>
      </c>
      <c r="BZ200" s="120">
        <f t="shared" si="130"/>
        <v>9968.3709999999992</v>
      </c>
      <c r="CA200" s="120">
        <f t="shared" si="131"/>
        <v>2794.942</v>
      </c>
      <c r="CB200" s="120">
        <f t="shared" si="132"/>
        <v>163.06800000000001</v>
      </c>
      <c r="CC200" s="120">
        <f t="shared" si="133"/>
        <v>497.83800000000002</v>
      </c>
    </row>
    <row r="201" spans="1:81" s="6" customFormat="1" x14ac:dyDescent="0.2">
      <c r="A201" s="9">
        <v>42552</v>
      </c>
      <c r="B201" s="10">
        <v>32203.179</v>
      </c>
      <c r="C201" s="10">
        <v>657.89300000000003</v>
      </c>
      <c r="D201" s="10">
        <v>4840.0630000000001</v>
      </c>
      <c r="E201" s="10">
        <v>103.68</v>
      </c>
      <c r="F201" s="10">
        <f t="shared" si="107"/>
        <v>37804.815000000002</v>
      </c>
      <c r="G201" s="10">
        <v>3935.7710000000002</v>
      </c>
      <c r="H201" s="10">
        <v>1657.8030000000001</v>
      </c>
      <c r="I201" s="10">
        <v>446.18900000000002</v>
      </c>
      <c r="J201" s="10">
        <v>2054.5929999999998</v>
      </c>
      <c r="K201" s="10">
        <v>1388.758</v>
      </c>
      <c r="L201" s="10">
        <v>1331.94</v>
      </c>
      <c r="M201" s="10">
        <f t="shared" si="108"/>
        <v>10815.054000000002</v>
      </c>
      <c r="N201" s="10">
        <v>2882.8870000000002</v>
      </c>
      <c r="O201" s="10">
        <v>2559.1990000000001</v>
      </c>
      <c r="P201" s="10">
        <f t="shared" si="109"/>
        <v>5442.0860000000002</v>
      </c>
      <c r="Q201" s="10">
        <v>230.25800000000001</v>
      </c>
      <c r="R201" s="10">
        <v>3551.92</v>
      </c>
      <c r="S201" s="10">
        <v>463.61900000000003</v>
      </c>
      <c r="T201" s="10">
        <v>520.48099999999999</v>
      </c>
      <c r="U201" s="10">
        <v>189.37200000000001</v>
      </c>
      <c r="V201" s="10">
        <v>1090.662</v>
      </c>
      <c r="W201" s="10">
        <v>2782.1370000000002</v>
      </c>
      <c r="X201" s="10">
        <f t="shared" si="110"/>
        <v>8828.4490000000005</v>
      </c>
      <c r="Y201" s="10">
        <v>3211.7049999999999</v>
      </c>
      <c r="Z201" s="10">
        <v>122.002</v>
      </c>
      <c r="AA201" s="10">
        <v>460.87900000000002</v>
      </c>
      <c r="AB201" s="126">
        <v>120208.69620000002</v>
      </c>
      <c r="AC201" s="12"/>
      <c r="BF201" s="126">
        <f t="shared" si="111"/>
        <v>120208.69620000002</v>
      </c>
      <c r="BH201" s="120">
        <f t="shared" si="112"/>
        <v>37804.815000000002</v>
      </c>
      <c r="BI201" s="120">
        <f t="shared" si="113"/>
        <v>3935.7710000000002</v>
      </c>
      <c r="BJ201" s="120">
        <f t="shared" si="114"/>
        <v>1657.8030000000001</v>
      </c>
      <c r="BK201" s="120">
        <f t="shared" si="115"/>
        <v>446.18900000000002</v>
      </c>
      <c r="BL201" s="120">
        <f t="shared" si="116"/>
        <v>2054.5929999999998</v>
      </c>
      <c r="BM201" s="120">
        <f t="shared" si="117"/>
        <v>1388.758</v>
      </c>
      <c r="BN201" s="120">
        <f t="shared" si="118"/>
        <v>1331.94</v>
      </c>
      <c r="BO201" s="120">
        <f t="shared" si="119"/>
        <v>10815.054000000002</v>
      </c>
      <c r="BP201" s="120">
        <f t="shared" si="120"/>
        <v>2882.8870000000002</v>
      </c>
      <c r="BQ201" s="120">
        <f t="shared" si="121"/>
        <v>2559.1990000000001</v>
      </c>
      <c r="BR201" s="120">
        <f t="shared" si="122"/>
        <v>5442.0860000000002</v>
      </c>
      <c r="BS201" s="120">
        <f t="shared" si="123"/>
        <v>230.25800000000001</v>
      </c>
      <c r="BT201" s="120">
        <f t="shared" si="124"/>
        <v>3551.92</v>
      </c>
      <c r="BU201" s="120">
        <f t="shared" si="125"/>
        <v>463.61900000000003</v>
      </c>
      <c r="BV201" s="120">
        <f t="shared" si="126"/>
        <v>520.48099999999999</v>
      </c>
      <c r="BW201" s="120">
        <f t="shared" si="127"/>
        <v>189.37200000000001</v>
      </c>
      <c r="BX201" s="120">
        <f t="shared" si="128"/>
        <v>1090.662</v>
      </c>
      <c r="BY201" s="120">
        <f t="shared" si="129"/>
        <v>2782.1370000000002</v>
      </c>
      <c r="BZ201" s="120">
        <f t="shared" si="130"/>
        <v>8828.4490000000005</v>
      </c>
      <c r="CA201" s="120">
        <f t="shared" si="131"/>
        <v>3211.7049999999999</v>
      </c>
      <c r="CB201" s="120">
        <f t="shared" si="132"/>
        <v>122.002</v>
      </c>
      <c r="CC201" s="120">
        <f t="shared" si="133"/>
        <v>460.87900000000002</v>
      </c>
    </row>
    <row r="202" spans="1:81" x14ac:dyDescent="0.2">
      <c r="A202" s="9">
        <v>42583</v>
      </c>
      <c r="B202" s="10">
        <v>33021.881999999998</v>
      </c>
      <c r="C202" s="10">
        <v>848.27099999999996</v>
      </c>
      <c r="D202" s="10">
        <v>5547.59</v>
      </c>
      <c r="E202" s="10">
        <v>75.100999999999999</v>
      </c>
      <c r="F202" s="10">
        <f t="shared" si="107"/>
        <v>39492.844000000005</v>
      </c>
      <c r="G202" s="10">
        <v>4135.5810000000001</v>
      </c>
      <c r="H202" s="10">
        <v>1723.857</v>
      </c>
      <c r="I202" s="10">
        <v>475.375</v>
      </c>
      <c r="J202" s="10">
        <v>2247.3240000000001</v>
      </c>
      <c r="K202" s="10">
        <v>1416.405</v>
      </c>
      <c r="L202" s="10">
        <v>1362.0540000000001</v>
      </c>
      <c r="M202" s="10">
        <f t="shared" si="108"/>
        <v>11360.596000000001</v>
      </c>
      <c r="N202" s="10">
        <v>3183.3629999999998</v>
      </c>
      <c r="O202" s="10">
        <v>2701.5210000000002</v>
      </c>
      <c r="P202" s="10">
        <f t="shared" si="109"/>
        <v>5884.884</v>
      </c>
      <c r="Q202" s="10">
        <v>243.62</v>
      </c>
      <c r="R202" s="10">
        <v>3805.2939999999999</v>
      </c>
      <c r="S202" s="10">
        <v>493.88499999999999</v>
      </c>
      <c r="T202" s="10">
        <v>573.91800000000001</v>
      </c>
      <c r="U202" s="10">
        <v>182.649</v>
      </c>
      <c r="V202" s="10">
        <v>1293.4380000000001</v>
      </c>
      <c r="W202" s="10">
        <v>2928.3180000000002</v>
      </c>
      <c r="X202" s="10">
        <f t="shared" si="110"/>
        <v>9521.1219999999994</v>
      </c>
      <c r="Y202" s="10">
        <v>3035.4070000000002</v>
      </c>
      <c r="Z202" s="10">
        <v>99.465000000000003</v>
      </c>
      <c r="AA202" s="10">
        <v>367.89299999999997</v>
      </c>
      <c r="AB202" s="126">
        <v>123698.8674</v>
      </c>
      <c r="AC202" s="12"/>
      <c r="BF202" s="126">
        <f t="shared" si="111"/>
        <v>123698.8674</v>
      </c>
      <c r="BG202" s="6"/>
      <c r="BH202" s="120">
        <f t="shared" si="112"/>
        <v>39492.844000000005</v>
      </c>
      <c r="BI202" s="120">
        <f t="shared" si="113"/>
        <v>4135.5810000000001</v>
      </c>
      <c r="BJ202" s="120">
        <f t="shared" si="114"/>
        <v>1723.857</v>
      </c>
      <c r="BK202" s="120">
        <f t="shared" si="115"/>
        <v>475.375</v>
      </c>
      <c r="BL202" s="120">
        <f t="shared" si="116"/>
        <v>2247.3240000000001</v>
      </c>
      <c r="BM202" s="120">
        <f t="shared" si="117"/>
        <v>1416.405</v>
      </c>
      <c r="BN202" s="120">
        <f t="shared" si="118"/>
        <v>1362.0540000000001</v>
      </c>
      <c r="BO202" s="120">
        <f t="shared" si="119"/>
        <v>11360.596000000001</v>
      </c>
      <c r="BP202" s="120">
        <f t="shared" si="120"/>
        <v>3183.3629999999998</v>
      </c>
      <c r="BQ202" s="120">
        <f t="shared" si="121"/>
        <v>2701.5210000000002</v>
      </c>
      <c r="BR202" s="120">
        <f t="shared" si="122"/>
        <v>5884.884</v>
      </c>
      <c r="BS202" s="120">
        <f t="shared" si="123"/>
        <v>243.62</v>
      </c>
      <c r="BT202" s="120">
        <f t="shared" si="124"/>
        <v>3805.2939999999999</v>
      </c>
      <c r="BU202" s="120">
        <f t="shared" si="125"/>
        <v>493.88499999999999</v>
      </c>
      <c r="BV202" s="120">
        <f t="shared" si="126"/>
        <v>573.91800000000001</v>
      </c>
      <c r="BW202" s="120">
        <f t="shared" si="127"/>
        <v>182.649</v>
      </c>
      <c r="BX202" s="120">
        <f t="shared" si="128"/>
        <v>1293.4380000000001</v>
      </c>
      <c r="BY202" s="120">
        <f t="shared" si="129"/>
        <v>2928.3180000000002</v>
      </c>
      <c r="BZ202" s="120">
        <f t="shared" si="130"/>
        <v>9521.1219999999994</v>
      </c>
      <c r="CA202" s="120">
        <f t="shared" si="131"/>
        <v>3035.4070000000002</v>
      </c>
      <c r="CB202" s="120">
        <f t="shared" si="132"/>
        <v>99.465000000000003</v>
      </c>
      <c r="CC202" s="120">
        <f t="shared" si="133"/>
        <v>367.89299999999997</v>
      </c>
    </row>
    <row r="203" spans="1:81" x14ac:dyDescent="0.2">
      <c r="A203" s="9">
        <v>42614</v>
      </c>
      <c r="B203" s="10">
        <v>33194.173000000003</v>
      </c>
      <c r="C203" s="10">
        <v>691.95500000000004</v>
      </c>
      <c r="D203" s="10">
        <v>4966.0169999999998</v>
      </c>
      <c r="E203" s="10">
        <v>86.878</v>
      </c>
      <c r="F203" s="10">
        <f t="shared" si="107"/>
        <v>38939.023000000001</v>
      </c>
      <c r="G203" s="10">
        <v>4060.174</v>
      </c>
      <c r="H203" s="10">
        <v>1663.96</v>
      </c>
      <c r="I203" s="10">
        <v>479.40499999999997</v>
      </c>
      <c r="J203" s="10">
        <v>2163.8220000000001</v>
      </c>
      <c r="K203" s="10">
        <v>1519.904</v>
      </c>
      <c r="L203" s="10">
        <v>1389.4069999999999</v>
      </c>
      <c r="M203" s="10">
        <f t="shared" si="108"/>
        <v>11276.672</v>
      </c>
      <c r="N203" s="10">
        <v>3045.1</v>
      </c>
      <c r="O203" s="10">
        <v>2766.154</v>
      </c>
      <c r="P203" s="10">
        <f t="shared" si="109"/>
        <v>5811.2539999999999</v>
      </c>
      <c r="Q203" s="10">
        <v>224.43199999999999</v>
      </c>
      <c r="R203" s="10">
        <v>3762.0030000000002</v>
      </c>
      <c r="S203" s="10">
        <v>465.36799999999999</v>
      </c>
      <c r="T203" s="10">
        <v>551.88800000000003</v>
      </c>
      <c r="U203" s="10">
        <v>183.291</v>
      </c>
      <c r="V203" s="10">
        <v>1092.944</v>
      </c>
      <c r="W203" s="10">
        <v>2931.181</v>
      </c>
      <c r="X203" s="10">
        <f t="shared" si="110"/>
        <v>9211.107</v>
      </c>
      <c r="Y203" s="10">
        <v>3084.0120000000002</v>
      </c>
      <c r="Z203" s="10">
        <v>129.03100000000001</v>
      </c>
      <c r="AA203" s="10">
        <v>401.48599999999999</v>
      </c>
      <c r="AB203" s="126">
        <v>122511.4388</v>
      </c>
      <c r="AC203" s="12"/>
      <c r="BF203" s="126">
        <f t="shared" si="111"/>
        <v>122511.4388</v>
      </c>
      <c r="BG203" s="6"/>
      <c r="BH203" s="120">
        <f t="shared" si="112"/>
        <v>38939.023000000001</v>
      </c>
      <c r="BI203" s="120">
        <f t="shared" si="113"/>
        <v>4060.174</v>
      </c>
      <c r="BJ203" s="120">
        <f t="shared" si="114"/>
        <v>1663.96</v>
      </c>
      <c r="BK203" s="120">
        <f t="shared" si="115"/>
        <v>479.40499999999997</v>
      </c>
      <c r="BL203" s="120">
        <f t="shared" si="116"/>
        <v>2163.8220000000001</v>
      </c>
      <c r="BM203" s="120">
        <f t="shared" si="117"/>
        <v>1519.904</v>
      </c>
      <c r="BN203" s="120">
        <f t="shared" si="118"/>
        <v>1389.4069999999999</v>
      </c>
      <c r="BO203" s="120">
        <f t="shared" si="119"/>
        <v>11276.672</v>
      </c>
      <c r="BP203" s="120">
        <f t="shared" si="120"/>
        <v>3045.1</v>
      </c>
      <c r="BQ203" s="120">
        <f t="shared" si="121"/>
        <v>2766.154</v>
      </c>
      <c r="BR203" s="120">
        <f t="shared" si="122"/>
        <v>5811.2539999999999</v>
      </c>
      <c r="BS203" s="120">
        <f t="shared" si="123"/>
        <v>224.43199999999999</v>
      </c>
      <c r="BT203" s="120">
        <f t="shared" si="124"/>
        <v>3762.0030000000002</v>
      </c>
      <c r="BU203" s="120">
        <f t="shared" si="125"/>
        <v>465.36799999999999</v>
      </c>
      <c r="BV203" s="120">
        <f t="shared" si="126"/>
        <v>551.88800000000003</v>
      </c>
      <c r="BW203" s="120">
        <f t="shared" si="127"/>
        <v>183.291</v>
      </c>
      <c r="BX203" s="120">
        <f t="shared" si="128"/>
        <v>1092.944</v>
      </c>
      <c r="BY203" s="120">
        <f t="shared" si="129"/>
        <v>2931.181</v>
      </c>
      <c r="BZ203" s="120">
        <f t="shared" si="130"/>
        <v>9211.107</v>
      </c>
      <c r="CA203" s="120">
        <f t="shared" si="131"/>
        <v>3084.0120000000002</v>
      </c>
      <c r="CB203" s="120">
        <f t="shared" si="132"/>
        <v>129.03100000000001</v>
      </c>
      <c r="CC203" s="120">
        <f t="shared" si="133"/>
        <v>401.48599999999999</v>
      </c>
    </row>
    <row r="204" spans="1:81" x14ac:dyDescent="0.2">
      <c r="A204" s="9">
        <v>42644</v>
      </c>
      <c r="B204" s="10">
        <v>30095.776000000002</v>
      </c>
      <c r="C204" s="10">
        <v>754.64</v>
      </c>
      <c r="D204" s="10">
        <v>4378.3869999999997</v>
      </c>
      <c r="E204" s="10">
        <v>73.703999999999994</v>
      </c>
      <c r="F204" s="10">
        <f t="shared" si="107"/>
        <v>35302.506999999998</v>
      </c>
      <c r="G204" s="10">
        <v>3396.395</v>
      </c>
      <c r="H204" s="10">
        <v>1373.3779999999999</v>
      </c>
      <c r="I204" s="10">
        <v>422.75700000000001</v>
      </c>
      <c r="J204" s="10">
        <v>1694.0160000000001</v>
      </c>
      <c r="K204" s="10">
        <v>1297.249</v>
      </c>
      <c r="L204" s="10">
        <v>1132.4770000000001</v>
      </c>
      <c r="M204" s="10">
        <f t="shared" si="108"/>
        <v>9316.2720000000008</v>
      </c>
      <c r="N204" s="10">
        <v>2560.23</v>
      </c>
      <c r="O204" s="10">
        <v>2196.8249999999998</v>
      </c>
      <c r="P204" s="10">
        <f t="shared" si="109"/>
        <v>4757.0550000000003</v>
      </c>
      <c r="Q204" s="10">
        <v>203.08799999999999</v>
      </c>
      <c r="R204" s="10">
        <v>3146.8090000000002</v>
      </c>
      <c r="S204" s="10">
        <v>378.20699999999999</v>
      </c>
      <c r="T204" s="10">
        <v>501.26799999999997</v>
      </c>
      <c r="U204" s="10">
        <v>168.822</v>
      </c>
      <c r="V204" s="10">
        <v>1010.787</v>
      </c>
      <c r="W204" s="10">
        <v>2216.4290000000001</v>
      </c>
      <c r="X204" s="10">
        <f t="shared" si="110"/>
        <v>7625.4100000000008</v>
      </c>
      <c r="Y204" s="10">
        <v>2572.6109999999999</v>
      </c>
      <c r="Z204" s="10">
        <v>102.92</v>
      </c>
      <c r="AA204" s="10">
        <v>392.96199999999999</v>
      </c>
      <c r="AB204" s="126">
        <v>104664.5846</v>
      </c>
      <c r="AC204" s="12"/>
      <c r="BF204" s="126">
        <f t="shared" si="111"/>
        <v>104664.5846</v>
      </c>
      <c r="BG204" s="6"/>
      <c r="BH204" s="120">
        <f t="shared" si="112"/>
        <v>35302.506999999998</v>
      </c>
      <c r="BI204" s="120">
        <f t="shared" si="113"/>
        <v>3396.395</v>
      </c>
      <c r="BJ204" s="120">
        <f t="shared" si="114"/>
        <v>1373.3779999999999</v>
      </c>
      <c r="BK204" s="120">
        <f t="shared" si="115"/>
        <v>422.75700000000001</v>
      </c>
      <c r="BL204" s="120">
        <f t="shared" si="116"/>
        <v>1694.0160000000001</v>
      </c>
      <c r="BM204" s="120">
        <f t="shared" si="117"/>
        <v>1297.249</v>
      </c>
      <c r="BN204" s="120">
        <f t="shared" si="118"/>
        <v>1132.4770000000001</v>
      </c>
      <c r="BO204" s="120">
        <f t="shared" si="119"/>
        <v>9316.2720000000008</v>
      </c>
      <c r="BP204" s="120">
        <f t="shared" si="120"/>
        <v>2560.23</v>
      </c>
      <c r="BQ204" s="120">
        <f t="shared" si="121"/>
        <v>2196.8249999999998</v>
      </c>
      <c r="BR204" s="120">
        <f t="shared" si="122"/>
        <v>4757.0550000000003</v>
      </c>
      <c r="BS204" s="120">
        <f t="shared" si="123"/>
        <v>203.08799999999999</v>
      </c>
      <c r="BT204" s="120">
        <f t="shared" si="124"/>
        <v>3146.8090000000002</v>
      </c>
      <c r="BU204" s="120">
        <f t="shared" si="125"/>
        <v>378.20699999999999</v>
      </c>
      <c r="BV204" s="120">
        <f t="shared" si="126"/>
        <v>501.26799999999997</v>
      </c>
      <c r="BW204" s="120">
        <f t="shared" si="127"/>
        <v>168.822</v>
      </c>
      <c r="BX204" s="120">
        <f t="shared" si="128"/>
        <v>1010.787</v>
      </c>
      <c r="BY204" s="120">
        <f t="shared" si="129"/>
        <v>2216.4290000000001</v>
      </c>
      <c r="BZ204" s="120">
        <f t="shared" si="130"/>
        <v>7625.4100000000008</v>
      </c>
      <c r="CA204" s="120">
        <f t="shared" si="131"/>
        <v>2572.6109999999999</v>
      </c>
      <c r="CB204" s="120">
        <f t="shared" si="132"/>
        <v>102.92</v>
      </c>
      <c r="CC204" s="120">
        <f t="shared" si="133"/>
        <v>392.96199999999999</v>
      </c>
    </row>
    <row r="205" spans="1:81" x14ac:dyDescent="0.2">
      <c r="A205" s="9">
        <v>42675</v>
      </c>
      <c r="B205" s="10">
        <v>33589.995000000003</v>
      </c>
      <c r="C205" s="10">
        <v>986.197</v>
      </c>
      <c r="D205" s="10">
        <v>4568.8329999999996</v>
      </c>
      <c r="E205" s="10">
        <v>81.153999999999996</v>
      </c>
      <c r="F205" s="10">
        <f t="shared" si="107"/>
        <v>39226.179000000004</v>
      </c>
      <c r="G205" s="10">
        <v>3758.5949999999998</v>
      </c>
      <c r="H205" s="10">
        <v>1603.1120000000001</v>
      </c>
      <c r="I205" s="10">
        <v>405.19299999999998</v>
      </c>
      <c r="J205" s="10">
        <v>2153.7469999999998</v>
      </c>
      <c r="K205" s="10">
        <v>1444.972</v>
      </c>
      <c r="L205" s="10">
        <v>1249.2940000000001</v>
      </c>
      <c r="M205" s="10">
        <f t="shared" si="108"/>
        <v>10614.913</v>
      </c>
      <c r="N205" s="10">
        <v>2855.1320000000001</v>
      </c>
      <c r="O205" s="10">
        <v>2717.6419999999998</v>
      </c>
      <c r="P205" s="10">
        <f t="shared" si="109"/>
        <v>5572.7739999999994</v>
      </c>
      <c r="Q205" s="10">
        <v>239.15899999999999</v>
      </c>
      <c r="R205" s="10">
        <v>3628.9540000000002</v>
      </c>
      <c r="S205" s="10">
        <v>473.46100000000001</v>
      </c>
      <c r="T205" s="10">
        <v>530.28599999999994</v>
      </c>
      <c r="U205" s="10">
        <v>178.63</v>
      </c>
      <c r="V205" s="10">
        <v>1129.0329999999999</v>
      </c>
      <c r="W205" s="10">
        <v>2740.779</v>
      </c>
      <c r="X205" s="10">
        <f t="shared" si="110"/>
        <v>8920.3020000000015</v>
      </c>
      <c r="Y205" s="10">
        <v>3077.145</v>
      </c>
      <c r="Z205" s="10">
        <v>144.00800000000001</v>
      </c>
      <c r="AA205" s="10">
        <v>363.24400000000003</v>
      </c>
      <c r="AB205" s="126">
        <v>120739.29020000002</v>
      </c>
      <c r="AC205" s="12"/>
      <c r="BF205" s="126">
        <f t="shared" si="111"/>
        <v>120739.29020000002</v>
      </c>
      <c r="BG205" s="6"/>
      <c r="BH205" s="120">
        <f t="shared" si="112"/>
        <v>39226.179000000004</v>
      </c>
      <c r="BI205" s="120">
        <f t="shared" si="113"/>
        <v>3758.5949999999998</v>
      </c>
      <c r="BJ205" s="120">
        <f t="shared" si="114"/>
        <v>1603.1120000000001</v>
      </c>
      <c r="BK205" s="120">
        <f t="shared" si="115"/>
        <v>405.19299999999998</v>
      </c>
      <c r="BL205" s="120">
        <f t="shared" si="116"/>
        <v>2153.7469999999998</v>
      </c>
      <c r="BM205" s="120">
        <f t="shared" si="117"/>
        <v>1444.972</v>
      </c>
      <c r="BN205" s="120">
        <f t="shared" si="118"/>
        <v>1249.2940000000001</v>
      </c>
      <c r="BO205" s="120">
        <f t="shared" si="119"/>
        <v>10614.913</v>
      </c>
      <c r="BP205" s="120">
        <f t="shared" si="120"/>
        <v>2855.1320000000001</v>
      </c>
      <c r="BQ205" s="120">
        <f t="shared" si="121"/>
        <v>2717.6419999999998</v>
      </c>
      <c r="BR205" s="120">
        <f t="shared" si="122"/>
        <v>5572.7739999999994</v>
      </c>
      <c r="BS205" s="120">
        <f t="shared" si="123"/>
        <v>239.15899999999999</v>
      </c>
      <c r="BT205" s="120">
        <f t="shared" si="124"/>
        <v>3628.9540000000002</v>
      </c>
      <c r="BU205" s="120">
        <f t="shared" si="125"/>
        <v>473.46100000000001</v>
      </c>
      <c r="BV205" s="120">
        <f t="shared" si="126"/>
        <v>530.28599999999994</v>
      </c>
      <c r="BW205" s="120">
        <f t="shared" si="127"/>
        <v>178.63</v>
      </c>
      <c r="BX205" s="120">
        <f t="shared" si="128"/>
        <v>1129.0329999999999</v>
      </c>
      <c r="BY205" s="120">
        <f t="shared" si="129"/>
        <v>2740.779</v>
      </c>
      <c r="BZ205" s="120">
        <f t="shared" si="130"/>
        <v>8920.3020000000015</v>
      </c>
      <c r="CA205" s="120">
        <f t="shared" si="131"/>
        <v>3077.145</v>
      </c>
      <c r="CB205" s="120">
        <f t="shared" si="132"/>
        <v>144.00800000000001</v>
      </c>
      <c r="CC205" s="120">
        <f t="shared" si="133"/>
        <v>363.24400000000003</v>
      </c>
    </row>
    <row r="206" spans="1:81" x14ac:dyDescent="0.2">
      <c r="A206" s="9">
        <v>42705</v>
      </c>
      <c r="B206" s="10">
        <v>32388.903999999999</v>
      </c>
      <c r="C206" s="10">
        <v>960.17899999999997</v>
      </c>
      <c r="D206" s="10">
        <v>3932.9110000000001</v>
      </c>
      <c r="E206" s="10">
        <v>65.837000000000003</v>
      </c>
      <c r="F206" s="10">
        <f t="shared" si="107"/>
        <v>37347.830999999998</v>
      </c>
      <c r="G206" s="10">
        <v>3427.096</v>
      </c>
      <c r="H206" s="10">
        <v>1249.865</v>
      </c>
      <c r="I206" s="10">
        <v>392.77199999999999</v>
      </c>
      <c r="J206" s="10">
        <v>1907.145</v>
      </c>
      <c r="K206" s="10">
        <v>1569.0309999999999</v>
      </c>
      <c r="L206" s="10">
        <v>1049.192</v>
      </c>
      <c r="M206" s="10">
        <f t="shared" si="108"/>
        <v>9595.1009999999987</v>
      </c>
      <c r="N206" s="10">
        <v>2737.7080000000001</v>
      </c>
      <c r="O206" s="10">
        <v>2406.2779999999998</v>
      </c>
      <c r="P206" s="10">
        <f t="shared" si="109"/>
        <v>5143.9859999999999</v>
      </c>
      <c r="Q206" s="10">
        <v>225.51400000000001</v>
      </c>
      <c r="R206" s="10">
        <v>3468.3130000000001</v>
      </c>
      <c r="S206" s="10">
        <v>458.01499999999999</v>
      </c>
      <c r="T206" s="10">
        <v>529.66600000000005</v>
      </c>
      <c r="U206" s="10">
        <v>162.23099999999999</v>
      </c>
      <c r="V206" s="10">
        <v>1138.049</v>
      </c>
      <c r="W206" s="10">
        <v>2591.4960000000001</v>
      </c>
      <c r="X206" s="10">
        <f t="shared" si="110"/>
        <v>8573.2839999999997</v>
      </c>
      <c r="Y206" s="10">
        <v>3089.364</v>
      </c>
      <c r="Z206" s="10">
        <v>140.44499999999999</v>
      </c>
      <c r="AA206" s="10">
        <v>459.02499999999998</v>
      </c>
      <c r="AB206" s="126">
        <v>116274.58</v>
      </c>
      <c r="AC206" s="12"/>
      <c r="BF206" s="126">
        <f t="shared" si="111"/>
        <v>116274.58</v>
      </c>
      <c r="BG206" s="6"/>
      <c r="BH206" s="120">
        <f t="shared" si="112"/>
        <v>37347.830999999998</v>
      </c>
      <c r="BI206" s="120">
        <f t="shared" si="113"/>
        <v>3427.096</v>
      </c>
      <c r="BJ206" s="120">
        <f t="shared" si="114"/>
        <v>1249.865</v>
      </c>
      <c r="BK206" s="120">
        <f t="shared" si="115"/>
        <v>392.77199999999999</v>
      </c>
      <c r="BL206" s="120">
        <f t="shared" si="116"/>
        <v>1907.145</v>
      </c>
      <c r="BM206" s="120">
        <f t="shared" si="117"/>
        <v>1569.0309999999999</v>
      </c>
      <c r="BN206" s="120">
        <f t="shared" si="118"/>
        <v>1049.192</v>
      </c>
      <c r="BO206" s="120">
        <f t="shared" si="119"/>
        <v>9595.1009999999987</v>
      </c>
      <c r="BP206" s="120">
        <f t="shared" si="120"/>
        <v>2737.7080000000001</v>
      </c>
      <c r="BQ206" s="120">
        <f t="shared" si="121"/>
        <v>2406.2779999999998</v>
      </c>
      <c r="BR206" s="120">
        <f t="shared" si="122"/>
        <v>5143.9859999999999</v>
      </c>
      <c r="BS206" s="120">
        <f t="shared" si="123"/>
        <v>225.51400000000001</v>
      </c>
      <c r="BT206" s="120">
        <f t="shared" si="124"/>
        <v>3468.3130000000001</v>
      </c>
      <c r="BU206" s="120">
        <f t="shared" si="125"/>
        <v>458.01499999999999</v>
      </c>
      <c r="BV206" s="120">
        <f t="shared" si="126"/>
        <v>529.66600000000005</v>
      </c>
      <c r="BW206" s="120">
        <f t="shared" si="127"/>
        <v>162.23099999999999</v>
      </c>
      <c r="BX206" s="120">
        <f t="shared" si="128"/>
        <v>1138.049</v>
      </c>
      <c r="BY206" s="120">
        <f t="shared" si="129"/>
        <v>2591.4960000000001</v>
      </c>
      <c r="BZ206" s="120">
        <f t="shared" si="130"/>
        <v>8573.2839999999997</v>
      </c>
      <c r="CA206" s="120">
        <f t="shared" si="131"/>
        <v>3089.364</v>
      </c>
      <c r="CB206" s="120">
        <f t="shared" si="132"/>
        <v>140.44499999999999</v>
      </c>
      <c r="CC206" s="120">
        <f t="shared" si="133"/>
        <v>459.02499999999998</v>
      </c>
    </row>
    <row r="207" spans="1:81" s="6" customFormat="1" x14ac:dyDescent="0.2">
      <c r="A207" s="9">
        <v>42736</v>
      </c>
      <c r="B207" s="10">
        <v>34115.065000000002</v>
      </c>
      <c r="C207" s="10">
        <v>881.21500000000003</v>
      </c>
      <c r="D207" s="10">
        <v>4022.538</v>
      </c>
      <c r="E207" s="10">
        <v>60.244999999999997</v>
      </c>
      <c r="F207" s="10">
        <f t="shared" ref="F207:F224" si="134">SUM(B207:E207)</f>
        <v>39079.063000000002</v>
      </c>
      <c r="G207" s="10">
        <v>3556.2640000000001</v>
      </c>
      <c r="H207" s="10">
        <v>1304.1990000000001</v>
      </c>
      <c r="I207" s="10">
        <v>362.73</v>
      </c>
      <c r="J207" s="10">
        <v>2037.248</v>
      </c>
      <c r="K207" s="10">
        <v>1605.893</v>
      </c>
      <c r="L207" s="10">
        <v>1044.6610000000001</v>
      </c>
      <c r="M207" s="10">
        <f t="shared" si="108"/>
        <v>9910.994999999999</v>
      </c>
      <c r="N207" s="10">
        <v>3074.277</v>
      </c>
      <c r="O207" s="10">
        <v>2442.078</v>
      </c>
      <c r="P207" s="10">
        <f t="shared" si="109"/>
        <v>5516.3549999999996</v>
      </c>
      <c r="Q207" s="10">
        <v>239.27500000000001</v>
      </c>
      <c r="R207" s="10">
        <v>3579.6909999999998</v>
      </c>
      <c r="S207" s="10">
        <v>579.23500000000001</v>
      </c>
      <c r="T207" s="10">
        <v>237.88200000000001</v>
      </c>
      <c r="U207" s="10">
        <v>366.22199999999998</v>
      </c>
      <c r="V207" s="10">
        <v>1204.7049999999999</v>
      </c>
      <c r="W207" s="10">
        <v>2705.1959999999999</v>
      </c>
      <c r="X207" s="10">
        <f t="shared" si="110"/>
        <v>8912.2059999999983</v>
      </c>
      <c r="Y207" s="10">
        <v>3269.596</v>
      </c>
      <c r="Z207" s="10">
        <v>135.91300000000001</v>
      </c>
      <c r="AA207" s="10">
        <v>432.60399999999998</v>
      </c>
      <c r="AB207" s="126">
        <v>121583.5052</v>
      </c>
      <c r="AC207" s="12"/>
      <c r="BF207" s="126">
        <f t="shared" si="111"/>
        <v>121583.5052</v>
      </c>
      <c r="BH207" s="120">
        <f t="shared" si="112"/>
        <v>39079.063000000002</v>
      </c>
      <c r="BI207" s="120">
        <f t="shared" si="113"/>
        <v>3556.2640000000001</v>
      </c>
      <c r="BJ207" s="120">
        <f t="shared" si="114"/>
        <v>1304.1990000000001</v>
      </c>
      <c r="BK207" s="120">
        <f t="shared" si="115"/>
        <v>362.73</v>
      </c>
      <c r="BL207" s="120">
        <f t="shared" si="116"/>
        <v>2037.248</v>
      </c>
      <c r="BM207" s="120">
        <f t="shared" si="117"/>
        <v>1605.893</v>
      </c>
      <c r="BN207" s="120">
        <f t="shared" si="118"/>
        <v>1044.6610000000001</v>
      </c>
      <c r="BO207" s="120">
        <f t="shared" si="119"/>
        <v>9910.994999999999</v>
      </c>
      <c r="BP207" s="120">
        <f t="shared" si="120"/>
        <v>3074.277</v>
      </c>
      <c r="BQ207" s="120">
        <f t="shared" si="121"/>
        <v>2442.078</v>
      </c>
      <c r="BR207" s="120">
        <f t="shared" si="122"/>
        <v>5516.3549999999996</v>
      </c>
      <c r="BS207" s="120">
        <f t="shared" si="123"/>
        <v>239.27500000000001</v>
      </c>
      <c r="BT207" s="120">
        <f t="shared" si="124"/>
        <v>3579.6909999999998</v>
      </c>
      <c r="BU207" s="120">
        <f t="shared" si="125"/>
        <v>579.23500000000001</v>
      </c>
      <c r="BV207" s="120">
        <f t="shared" si="126"/>
        <v>237.88200000000001</v>
      </c>
      <c r="BW207" s="120">
        <f t="shared" si="127"/>
        <v>366.22199999999998</v>
      </c>
      <c r="BX207" s="120">
        <f t="shared" si="128"/>
        <v>1204.7049999999999</v>
      </c>
      <c r="BY207" s="120">
        <f t="shared" si="129"/>
        <v>2705.1959999999999</v>
      </c>
      <c r="BZ207" s="120">
        <f t="shared" si="130"/>
        <v>8912.2059999999983</v>
      </c>
      <c r="CA207" s="120">
        <f t="shared" si="131"/>
        <v>3269.596</v>
      </c>
      <c r="CB207" s="120">
        <f t="shared" si="132"/>
        <v>135.91300000000001</v>
      </c>
      <c r="CC207" s="120">
        <f t="shared" si="133"/>
        <v>432.60399999999998</v>
      </c>
    </row>
    <row r="208" spans="1:81" x14ac:dyDescent="0.2">
      <c r="A208" s="9">
        <v>42767</v>
      </c>
      <c r="B208" s="10">
        <v>30258.401999999998</v>
      </c>
      <c r="C208" s="10">
        <v>947.85900000000004</v>
      </c>
      <c r="D208" s="10">
        <v>3657.0909999999999</v>
      </c>
      <c r="E208" s="10">
        <v>75.698999999999998</v>
      </c>
      <c r="F208" s="10">
        <f t="shared" si="134"/>
        <v>34939.050999999999</v>
      </c>
      <c r="G208" s="10">
        <v>3261.4609999999998</v>
      </c>
      <c r="H208" s="10">
        <v>1220.164</v>
      </c>
      <c r="I208" s="10">
        <v>327.32900000000001</v>
      </c>
      <c r="J208" s="10">
        <v>1773.527</v>
      </c>
      <c r="K208" s="10">
        <v>1429.039</v>
      </c>
      <c r="L208" s="10">
        <v>977.78599999999994</v>
      </c>
      <c r="M208" s="10">
        <f t="shared" si="108"/>
        <v>8989.3059999999987</v>
      </c>
      <c r="N208" s="10">
        <v>2637.0210000000002</v>
      </c>
      <c r="O208" s="10">
        <v>2264.288</v>
      </c>
      <c r="P208" s="10">
        <f t="shared" si="109"/>
        <v>4901.3090000000002</v>
      </c>
      <c r="Q208" s="10">
        <v>215.482</v>
      </c>
      <c r="R208" s="10">
        <v>3244.24</v>
      </c>
      <c r="S208" s="10">
        <v>532.77599999999995</v>
      </c>
      <c r="T208" s="10">
        <v>214.81399999999999</v>
      </c>
      <c r="U208" s="10">
        <v>296.40499999999997</v>
      </c>
      <c r="V208" s="10">
        <v>991.404</v>
      </c>
      <c r="W208" s="10">
        <v>2468.2159999999999</v>
      </c>
      <c r="X208" s="10">
        <f t="shared" si="110"/>
        <v>7963.3369999999995</v>
      </c>
      <c r="Y208" s="10">
        <v>2935.8589999999999</v>
      </c>
      <c r="Z208" s="10">
        <v>139.76400000000001</v>
      </c>
      <c r="AA208" s="10">
        <v>421.666</v>
      </c>
      <c r="AB208" s="126">
        <v>109122.6198</v>
      </c>
      <c r="AC208" s="12"/>
      <c r="BF208" s="126">
        <f t="shared" si="111"/>
        <v>109122.6198</v>
      </c>
      <c r="BG208" s="6"/>
      <c r="BH208" s="120">
        <f t="shared" si="112"/>
        <v>34939.050999999999</v>
      </c>
      <c r="BI208" s="120">
        <f t="shared" si="113"/>
        <v>3261.4609999999998</v>
      </c>
      <c r="BJ208" s="120">
        <f t="shared" si="114"/>
        <v>1220.164</v>
      </c>
      <c r="BK208" s="120">
        <f t="shared" si="115"/>
        <v>327.32900000000001</v>
      </c>
      <c r="BL208" s="120">
        <f t="shared" si="116"/>
        <v>1773.527</v>
      </c>
      <c r="BM208" s="120">
        <f t="shared" si="117"/>
        <v>1429.039</v>
      </c>
      <c r="BN208" s="120">
        <f t="shared" si="118"/>
        <v>977.78599999999994</v>
      </c>
      <c r="BO208" s="120">
        <f t="shared" si="119"/>
        <v>8989.3059999999987</v>
      </c>
      <c r="BP208" s="120">
        <f t="shared" si="120"/>
        <v>2637.0210000000002</v>
      </c>
      <c r="BQ208" s="120">
        <f t="shared" si="121"/>
        <v>2264.288</v>
      </c>
      <c r="BR208" s="120">
        <f t="shared" si="122"/>
        <v>4901.3090000000002</v>
      </c>
      <c r="BS208" s="120">
        <f t="shared" si="123"/>
        <v>215.482</v>
      </c>
      <c r="BT208" s="120">
        <f t="shared" si="124"/>
        <v>3244.24</v>
      </c>
      <c r="BU208" s="120">
        <f t="shared" si="125"/>
        <v>532.77599999999995</v>
      </c>
      <c r="BV208" s="120">
        <f t="shared" si="126"/>
        <v>214.81399999999999</v>
      </c>
      <c r="BW208" s="120">
        <f t="shared" si="127"/>
        <v>296.40499999999997</v>
      </c>
      <c r="BX208" s="120">
        <f t="shared" si="128"/>
        <v>991.404</v>
      </c>
      <c r="BY208" s="120">
        <f t="shared" si="129"/>
        <v>2468.2159999999999</v>
      </c>
      <c r="BZ208" s="120">
        <f t="shared" si="130"/>
        <v>7963.3369999999995</v>
      </c>
      <c r="CA208" s="120">
        <f t="shared" si="131"/>
        <v>2935.8589999999999</v>
      </c>
      <c r="CB208" s="120">
        <f t="shared" si="132"/>
        <v>139.76400000000001</v>
      </c>
      <c r="CC208" s="120">
        <f t="shared" si="133"/>
        <v>421.666</v>
      </c>
    </row>
    <row r="209" spans="1:81" x14ac:dyDescent="0.2">
      <c r="A209" s="9">
        <v>42795</v>
      </c>
      <c r="B209" s="10">
        <v>33138.076000000001</v>
      </c>
      <c r="C209" s="10">
        <v>844.22</v>
      </c>
      <c r="D209" s="10">
        <v>4341.9799999999996</v>
      </c>
      <c r="E209" s="10">
        <v>85.777000000000001</v>
      </c>
      <c r="F209" s="10">
        <f t="shared" si="134"/>
        <v>38410.053</v>
      </c>
      <c r="G209" s="10">
        <v>3756.2339999999999</v>
      </c>
      <c r="H209" s="10">
        <v>1336.8910000000001</v>
      </c>
      <c r="I209" s="10">
        <v>381.95</v>
      </c>
      <c r="J209" s="10">
        <v>2074.8270000000002</v>
      </c>
      <c r="K209" s="10">
        <v>1718.5129999999999</v>
      </c>
      <c r="L209" s="10">
        <v>1200.31</v>
      </c>
      <c r="M209" s="10">
        <f t="shared" si="108"/>
        <v>10468.725</v>
      </c>
      <c r="N209" s="10">
        <v>2897.7020000000002</v>
      </c>
      <c r="O209" s="10">
        <v>2447.5450000000001</v>
      </c>
      <c r="P209" s="10">
        <f t="shared" si="109"/>
        <v>5345.2470000000003</v>
      </c>
      <c r="Q209" s="10">
        <v>221.703</v>
      </c>
      <c r="R209" s="10">
        <v>3443.49</v>
      </c>
      <c r="S209" s="10">
        <v>577.69200000000001</v>
      </c>
      <c r="T209" s="10">
        <v>227.08699999999999</v>
      </c>
      <c r="U209" s="10">
        <v>366.524</v>
      </c>
      <c r="V209" s="10">
        <v>1354.4110000000001</v>
      </c>
      <c r="W209" s="10">
        <v>2907.52</v>
      </c>
      <c r="X209" s="10">
        <f t="shared" si="110"/>
        <v>9098.4269999999997</v>
      </c>
      <c r="Y209" s="10">
        <v>3467.62</v>
      </c>
      <c r="Z209" s="10">
        <v>146.63900000000001</v>
      </c>
      <c r="AA209" s="10">
        <v>522.03499999999997</v>
      </c>
      <c r="AB209" s="126">
        <v>124085.72700000001</v>
      </c>
      <c r="AC209" s="12"/>
      <c r="BF209" s="126">
        <f t="shared" si="111"/>
        <v>124085.72700000001</v>
      </c>
      <c r="BG209" s="6"/>
      <c r="BH209" s="120">
        <f t="shared" si="112"/>
        <v>38410.053</v>
      </c>
      <c r="BI209" s="120">
        <f t="shared" si="113"/>
        <v>3756.2339999999999</v>
      </c>
      <c r="BJ209" s="120">
        <f t="shared" si="114"/>
        <v>1336.8910000000001</v>
      </c>
      <c r="BK209" s="120">
        <f t="shared" si="115"/>
        <v>381.95</v>
      </c>
      <c r="BL209" s="120">
        <f t="shared" si="116"/>
        <v>2074.8270000000002</v>
      </c>
      <c r="BM209" s="120">
        <f t="shared" si="117"/>
        <v>1718.5129999999999</v>
      </c>
      <c r="BN209" s="120">
        <f t="shared" si="118"/>
        <v>1200.31</v>
      </c>
      <c r="BO209" s="120">
        <f t="shared" si="119"/>
        <v>10468.725</v>
      </c>
      <c r="BP209" s="120">
        <f t="shared" si="120"/>
        <v>2897.7020000000002</v>
      </c>
      <c r="BQ209" s="120">
        <f t="shared" si="121"/>
        <v>2447.5450000000001</v>
      </c>
      <c r="BR209" s="120">
        <f t="shared" si="122"/>
        <v>5345.2470000000003</v>
      </c>
      <c r="BS209" s="120">
        <f t="shared" si="123"/>
        <v>221.703</v>
      </c>
      <c r="BT209" s="120">
        <f t="shared" si="124"/>
        <v>3443.49</v>
      </c>
      <c r="BU209" s="120">
        <f t="shared" si="125"/>
        <v>577.69200000000001</v>
      </c>
      <c r="BV209" s="120">
        <f t="shared" si="126"/>
        <v>227.08699999999999</v>
      </c>
      <c r="BW209" s="120">
        <f t="shared" si="127"/>
        <v>366.524</v>
      </c>
      <c r="BX209" s="120">
        <f t="shared" si="128"/>
        <v>1354.4110000000001</v>
      </c>
      <c r="BY209" s="120">
        <f t="shared" si="129"/>
        <v>2907.52</v>
      </c>
      <c r="BZ209" s="120">
        <f t="shared" si="130"/>
        <v>9098.4269999999997</v>
      </c>
      <c r="CA209" s="120">
        <f t="shared" si="131"/>
        <v>3467.62</v>
      </c>
      <c r="CB209" s="120">
        <f t="shared" si="132"/>
        <v>146.63900000000001</v>
      </c>
      <c r="CC209" s="120">
        <f t="shared" si="133"/>
        <v>522.03499999999997</v>
      </c>
    </row>
    <row r="210" spans="1:81" x14ac:dyDescent="0.2">
      <c r="A210" s="9">
        <v>42826</v>
      </c>
      <c r="B210" s="10">
        <v>31001.965</v>
      </c>
      <c r="C210" s="10">
        <v>798.32799999999997</v>
      </c>
      <c r="D210" s="10">
        <v>4319.9340000000002</v>
      </c>
      <c r="E210" s="10">
        <v>70.093999999999994</v>
      </c>
      <c r="F210" s="10">
        <f t="shared" si="134"/>
        <v>36190.320999999996</v>
      </c>
      <c r="G210" s="10">
        <v>3585.6239999999998</v>
      </c>
      <c r="H210" s="10">
        <v>1304.8879999999999</v>
      </c>
      <c r="I210" s="10">
        <v>375.601</v>
      </c>
      <c r="J210" s="10">
        <v>2057.7910000000002</v>
      </c>
      <c r="K210" s="10">
        <v>1299.146</v>
      </c>
      <c r="L210" s="10">
        <v>1131.374</v>
      </c>
      <c r="M210" s="10">
        <f t="shared" si="108"/>
        <v>9754.4239999999991</v>
      </c>
      <c r="N210" s="10">
        <v>2960.748</v>
      </c>
      <c r="O210" s="10">
        <v>2420.8090000000002</v>
      </c>
      <c r="P210" s="10">
        <f t="shared" si="109"/>
        <v>5381.5570000000007</v>
      </c>
      <c r="Q210" s="10">
        <v>210.40199999999999</v>
      </c>
      <c r="R210" s="10">
        <v>3397.8020000000001</v>
      </c>
      <c r="S210" s="10">
        <v>555.35</v>
      </c>
      <c r="T210" s="10">
        <v>227.31100000000001</v>
      </c>
      <c r="U210" s="10">
        <v>292.57499999999999</v>
      </c>
      <c r="V210" s="10">
        <v>1026.9259999999999</v>
      </c>
      <c r="W210" s="10">
        <v>2793.1550000000002</v>
      </c>
      <c r="X210" s="10">
        <f t="shared" si="110"/>
        <v>8503.5210000000006</v>
      </c>
      <c r="Y210" s="10">
        <v>2762.625</v>
      </c>
      <c r="Z210" s="10">
        <v>107.646</v>
      </c>
      <c r="AA210" s="10">
        <v>535.82100000000003</v>
      </c>
      <c r="AB210" s="126">
        <v>112137.30279999999</v>
      </c>
      <c r="AC210" s="12"/>
      <c r="BF210" s="126">
        <f t="shared" si="111"/>
        <v>112137.30279999999</v>
      </c>
      <c r="BG210" s="6"/>
      <c r="BH210" s="120">
        <f t="shared" si="112"/>
        <v>36190.320999999996</v>
      </c>
      <c r="BI210" s="120">
        <f t="shared" si="113"/>
        <v>3585.6239999999998</v>
      </c>
      <c r="BJ210" s="120">
        <f t="shared" si="114"/>
        <v>1304.8879999999999</v>
      </c>
      <c r="BK210" s="120">
        <f t="shared" si="115"/>
        <v>375.601</v>
      </c>
      <c r="BL210" s="120">
        <f t="shared" si="116"/>
        <v>2057.7910000000002</v>
      </c>
      <c r="BM210" s="120">
        <f t="shared" si="117"/>
        <v>1299.146</v>
      </c>
      <c r="BN210" s="120">
        <f t="shared" si="118"/>
        <v>1131.374</v>
      </c>
      <c r="BO210" s="120">
        <f t="shared" si="119"/>
        <v>9754.4239999999991</v>
      </c>
      <c r="BP210" s="120">
        <f t="shared" si="120"/>
        <v>2960.748</v>
      </c>
      <c r="BQ210" s="120">
        <f t="shared" si="121"/>
        <v>2420.8090000000002</v>
      </c>
      <c r="BR210" s="120">
        <f t="shared" si="122"/>
        <v>5381.5570000000007</v>
      </c>
      <c r="BS210" s="120">
        <f t="shared" si="123"/>
        <v>210.40199999999999</v>
      </c>
      <c r="BT210" s="120">
        <f t="shared" si="124"/>
        <v>3397.8020000000001</v>
      </c>
      <c r="BU210" s="120">
        <f t="shared" si="125"/>
        <v>555.35</v>
      </c>
      <c r="BV210" s="120">
        <f t="shared" si="126"/>
        <v>227.31100000000001</v>
      </c>
      <c r="BW210" s="120">
        <f t="shared" si="127"/>
        <v>292.57499999999999</v>
      </c>
      <c r="BX210" s="120">
        <f t="shared" si="128"/>
        <v>1026.9259999999999</v>
      </c>
      <c r="BY210" s="120">
        <f t="shared" si="129"/>
        <v>2793.1550000000002</v>
      </c>
      <c r="BZ210" s="120">
        <f t="shared" si="130"/>
        <v>8503.5210000000006</v>
      </c>
      <c r="CA210" s="120">
        <f t="shared" si="131"/>
        <v>2762.625</v>
      </c>
      <c r="CB210" s="120">
        <f t="shared" si="132"/>
        <v>107.646</v>
      </c>
      <c r="CC210" s="120">
        <f t="shared" si="133"/>
        <v>535.82100000000003</v>
      </c>
    </row>
    <row r="211" spans="1:81" x14ac:dyDescent="0.2">
      <c r="A211" s="9">
        <v>42856</v>
      </c>
      <c r="B211" s="10">
        <v>33508.222000000002</v>
      </c>
      <c r="C211" s="10">
        <v>505.64699999999999</v>
      </c>
      <c r="D211" s="10">
        <v>4656.2290000000003</v>
      </c>
      <c r="E211" s="10">
        <v>64.460999999999999</v>
      </c>
      <c r="F211" s="10">
        <f t="shared" si="134"/>
        <v>38734.559000000001</v>
      </c>
      <c r="G211" s="10">
        <v>4484.2169999999996</v>
      </c>
      <c r="H211" s="10">
        <v>1606.1479999999999</v>
      </c>
      <c r="I211" s="10">
        <v>448.428</v>
      </c>
      <c r="J211" s="10">
        <v>2987.2739999999999</v>
      </c>
      <c r="K211" s="10">
        <v>2541.0039999999999</v>
      </c>
      <c r="L211" s="10">
        <v>1297.0940000000001</v>
      </c>
      <c r="M211" s="10">
        <f t="shared" si="108"/>
        <v>13364.165000000001</v>
      </c>
      <c r="N211" s="10">
        <v>2846.009</v>
      </c>
      <c r="O211" s="10">
        <v>2649.2829999999999</v>
      </c>
      <c r="P211" s="10">
        <f t="shared" si="109"/>
        <v>5495.2919999999995</v>
      </c>
      <c r="Q211" s="10">
        <v>310.25099999999998</v>
      </c>
      <c r="R211" s="10">
        <v>4675.9470000000001</v>
      </c>
      <c r="S211" s="10">
        <v>784.71699999999998</v>
      </c>
      <c r="T211" s="10">
        <v>313.61700000000002</v>
      </c>
      <c r="U211" s="10">
        <v>483.31900000000002</v>
      </c>
      <c r="V211" s="10">
        <v>1728.5039999999999</v>
      </c>
      <c r="W211" s="10">
        <v>3103.5410000000002</v>
      </c>
      <c r="X211" s="10">
        <f t="shared" si="110"/>
        <v>11399.896000000001</v>
      </c>
      <c r="Y211" s="10">
        <v>3669.6309999999999</v>
      </c>
      <c r="Z211" s="10">
        <v>161.285</v>
      </c>
      <c r="AA211" s="10">
        <v>600.68899999999996</v>
      </c>
      <c r="AB211" s="126">
        <v>138753.08420000001</v>
      </c>
      <c r="AC211" s="12"/>
      <c r="BF211" s="126">
        <f t="shared" si="111"/>
        <v>138753.08420000001</v>
      </c>
      <c r="BG211" s="6"/>
      <c r="BH211" s="120">
        <f t="shared" si="112"/>
        <v>38734.559000000001</v>
      </c>
      <c r="BI211" s="120">
        <f t="shared" si="113"/>
        <v>4484.2169999999996</v>
      </c>
      <c r="BJ211" s="120">
        <f t="shared" si="114"/>
        <v>1606.1479999999999</v>
      </c>
      <c r="BK211" s="120">
        <f t="shared" si="115"/>
        <v>448.428</v>
      </c>
      <c r="BL211" s="120">
        <f t="shared" si="116"/>
        <v>2987.2739999999999</v>
      </c>
      <c r="BM211" s="120">
        <f t="shared" si="117"/>
        <v>2541.0039999999999</v>
      </c>
      <c r="BN211" s="120">
        <f t="shared" si="118"/>
        <v>1297.0940000000001</v>
      </c>
      <c r="BO211" s="120">
        <f t="shared" si="119"/>
        <v>13364.165000000001</v>
      </c>
      <c r="BP211" s="120">
        <f t="shared" si="120"/>
        <v>2846.009</v>
      </c>
      <c r="BQ211" s="120">
        <f t="shared" si="121"/>
        <v>2649.2829999999999</v>
      </c>
      <c r="BR211" s="120">
        <f t="shared" si="122"/>
        <v>5495.2919999999995</v>
      </c>
      <c r="BS211" s="120">
        <f t="shared" si="123"/>
        <v>310.25099999999998</v>
      </c>
      <c r="BT211" s="120">
        <f t="shared" si="124"/>
        <v>4675.9470000000001</v>
      </c>
      <c r="BU211" s="120">
        <f t="shared" si="125"/>
        <v>784.71699999999998</v>
      </c>
      <c r="BV211" s="120">
        <f t="shared" si="126"/>
        <v>313.61700000000002</v>
      </c>
      <c r="BW211" s="120">
        <f t="shared" si="127"/>
        <v>483.31900000000002</v>
      </c>
      <c r="BX211" s="120">
        <f t="shared" si="128"/>
        <v>1728.5039999999999</v>
      </c>
      <c r="BY211" s="120">
        <f t="shared" si="129"/>
        <v>3103.5410000000002</v>
      </c>
      <c r="BZ211" s="120">
        <f t="shared" si="130"/>
        <v>11399.896000000001</v>
      </c>
      <c r="CA211" s="120">
        <f t="shared" si="131"/>
        <v>3669.6309999999999</v>
      </c>
      <c r="CB211" s="120">
        <f t="shared" si="132"/>
        <v>161.285</v>
      </c>
      <c r="CC211" s="120">
        <f t="shared" si="133"/>
        <v>600.68899999999996</v>
      </c>
    </row>
    <row r="212" spans="1:81" x14ac:dyDescent="0.2">
      <c r="A212" s="9">
        <v>42887</v>
      </c>
      <c r="B212" s="10">
        <v>30962.149000000001</v>
      </c>
      <c r="C212" s="10">
        <v>678.00300000000004</v>
      </c>
      <c r="D212" s="10">
        <v>4511.2240000000002</v>
      </c>
      <c r="E212" s="10">
        <v>82.474999999999994</v>
      </c>
      <c r="F212" s="10">
        <f t="shared" si="134"/>
        <v>36233.851000000002</v>
      </c>
      <c r="G212" s="10">
        <v>4050.2750000000001</v>
      </c>
      <c r="H212" s="10">
        <v>1479.454</v>
      </c>
      <c r="I212" s="10">
        <v>417.68900000000002</v>
      </c>
      <c r="J212" s="10">
        <v>2009.616</v>
      </c>
      <c r="K212" s="10">
        <v>1356.231</v>
      </c>
      <c r="L212" s="10">
        <v>1420.6669999999999</v>
      </c>
      <c r="M212" s="10">
        <f t="shared" ref="M212:M282" si="135">SUM(G212:L212)</f>
        <v>10733.932000000001</v>
      </c>
      <c r="N212" s="10">
        <v>2635.5659999999998</v>
      </c>
      <c r="O212" s="10">
        <v>2470.2539999999999</v>
      </c>
      <c r="P212" s="10">
        <f t="shared" ref="P212:P280" si="136">SUM(N212:O212)</f>
        <v>5105.82</v>
      </c>
      <c r="Q212" s="10">
        <v>207.45599999999999</v>
      </c>
      <c r="R212" s="10">
        <v>3352.511</v>
      </c>
      <c r="S212" s="10">
        <v>533.46900000000005</v>
      </c>
      <c r="T212" s="10">
        <v>221.08099999999999</v>
      </c>
      <c r="U212" s="10">
        <v>297.52699999999999</v>
      </c>
      <c r="V212" s="10">
        <v>1088.096</v>
      </c>
      <c r="W212" s="10">
        <v>2807.739</v>
      </c>
      <c r="X212" s="10">
        <f t="shared" ref="X212:X242" si="137">SUM(Q212:W212)</f>
        <v>8507.878999999999</v>
      </c>
      <c r="Y212" s="10">
        <v>2783.8409999999999</v>
      </c>
      <c r="Z212" s="10">
        <v>119.889</v>
      </c>
      <c r="AA212" s="10">
        <v>563.63099999999997</v>
      </c>
      <c r="AB212" s="126">
        <v>113253.22480000001</v>
      </c>
      <c r="AC212" s="12"/>
      <c r="BF212" s="126">
        <f t="shared" si="111"/>
        <v>113253.22480000001</v>
      </c>
      <c r="BG212" s="6"/>
      <c r="BH212" s="120">
        <f t="shared" si="112"/>
        <v>36233.851000000002</v>
      </c>
      <c r="BI212" s="120">
        <f t="shared" si="113"/>
        <v>4050.2750000000001</v>
      </c>
      <c r="BJ212" s="120">
        <f t="shared" si="114"/>
        <v>1479.454</v>
      </c>
      <c r="BK212" s="120">
        <f t="shared" si="115"/>
        <v>417.68900000000002</v>
      </c>
      <c r="BL212" s="120">
        <f t="shared" si="116"/>
        <v>2009.616</v>
      </c>
      <c r="BM212" s="120">
        <f t="shared" si="117"/>
        <v>1356.231</v>
      </c>
      <c r="BN212" s="120">
        <f t="shared" si="118"/>
        <v>1420.6669999999999</v>
      </c>
      <c r="BO212" s="120">
        <f t="shared" si="119"/>
        <v>10733.932000000001</v>
      </c>
      <c r="BP212" s="120">
        <f t="shared" si="120"/>
        <v>2635.5659999999998</v>
      </c>
      <c r="BQ212" s="120">
        <f t="shared" si="121"/>
        <v>2470.2539999999999</v>
      </c>
      <c r="BR212" s="120">
        <f t="shared" si="122"/>
        <v>5105.82</v>
      </c>
      <c r="BS212" s="120">
        <f t="shared" si="123"/>
        <v>207.45599999999999</v>
      </c>
      <c r="BT212" s="120">
        <f t="shared" si="124"/>
        <v>3352.511</v>
      </c>
      <c r="BU212" s="120">
        <f t="shared" si="125"/>
        <v>533.46900000000005</v>
      </c>
      <c r="BV212" s="120">
        <f t="shared" si="126"/>
        <v>221.08099999999999</v>
      </c>
      <c r="BW212" s="120">
        <f t="shared" si="127"/>
        <v>297.52699999999999</v>
      </c>
      <c r="BX212" s="120">
        <f t="shared" si="128"/>
        <v>1088.096</v>
      </c>
      <c r="BY212" s="120">
        <f t="shared" si="129"/>
        <v>2807.739</v>
      </c>
      <c r="BZ212" s="120">
        <f t="shared" si="130"/>
        <v>8507.878999999999</v>
      </c>
      <c r="CA212" s="120">
        <f t="shared" si="131"/>
        <v>2783.8409999999999</v>
      </c>
      <c r="CB212" s="120">
        <f t="shared" si="132"/>
        <v>119.889</v>
      </c>
      <c r="CC212" s="120">
        <f t="shared" si="133"/>
        <v>563.63099999999997</v>
      </c>
    </row>
    <row r="213" spans="1:81" x14ac:dyDescent="0.2">
      <c r="A213" s="9">
        <v>42917</v>
      </c>
      <c r="B213" s="10">
        <v>32876.898999999998</v>
      </c>
      <c r="C213" s="10">
        <v>585.89</v>
      </c>
      <c r="D213" s="10">
        <v>5033.335</v>
      </c>
      <c r="E213" s="10">
        <v>78.784000000000006</v>
      </c>
      <c r="F213" s="10">
        <f t="shared" si="134"/>
        <v>38574.907999999996</v>
      </c>
      <c r="G213" s="10">
        <v>4206.3530000000001</v>
      </c>
      <c r="H213" s="10">
        <v>1557.354</v>
      </c>
      <c r="I213" s="10">
        <v>432.04500000000002</v>
      </c>
      <c r="J213" s="10">
        <v>2227.7559999999999</v>
      </c>
      <c r="K213" s="10">
        <v>1427.9739999999999</v>
      </c>
      <c r="L213" s="10">
        <v>1287.624</v>
      </c>
      <c r="M213" s="10">
        <f t="shared" si="135"/>
        <v>11139.106</v>
      </c>
      <c r="N213" s="10">
        <v>2834.9520000000002</v>
      </c>
      <c r="O213" s="10">
        <v>2589.1640000000002</v>
      </c>
      <c r="P213" s="10">
        <f t="shared" si="136"/>
        <v>5424.116</v>
      </c>
      <c r="Q213" s="10">
        <v>234.35400000000001</v>
      </c>
      <c r="R213" s="10">
        <v>3663.9079999999999</v>
      </c>
      <c r="S213" s="10">
        <v>562.81600000000003</v>
      </c>
      <c r="T213" s="10">
        <v>255.99</v>
      </c>
      <c r="U213" s="10">
        <v>327.601</v>
      </c>
      <c r="V213" s="10">
        <v>1126.0250000000001</v>
      </c>
      <c r="W213" s="10">
        <v>2886.2310000000002</v>
      </c>
      <c r="X213" s="10">
        <f t="shared" si="137"/>
        <v>9056.9249999999993</v>
      </c>
      <c r="Y213" s="10">
        <v>3152.0590000000002</v>
      </c>
      <c r="Z213" s="10">
        <v>103.69</v>
      </c>
      <c r="AA213" s="10">
        <v>338.99700000000001</v>
      </c>
      <c r="AB213" s="126">
        <v>121277.7656</v>
      </c>
      <c r="AC213" s="12"/>
      <c r="BF213" s="126">
        <f t="shared" si="111"/>
        <v>121277.7656</v>
      </c>
      <c r="BG213" s="6"/>
      <c r="BH213" s="120">
        <f t="shared" si="112"/>
        <v>38574.907999999996</v>
      </c>
      <c r="BI213" s="120">
        <f t="shared" si="113"/>
        <v>4206.3530000000001</v>
      </c>
      <c r="BJ213" s="120">
        <f t="shared" si="114"/>
        <v>1557.354</v>
      </c>
      <c r="BK213" s="120">
        <f t="shared" si="115"/>
        <v>432.04500000000002</v>
      </c>
      <c r="BL213" s="120">
        <f t="shared" si="116"/>
        <v>2227.7559999999999</v>
      </c>
      <c r="BM213" s="120">
        <f t="shared" si="117"/>
        <v>1427.9739999999999</v>
      </c>
      <c r="BN213" s="120">
        <f t="shared" si="118"/>
        <v>1287.624</v>
      </c>
      <c r="BO213" s="120">
        <f t="shared" si="119"/>
        <v>11139.106</v>
      </c>
      <c r="BP213" s="120">
        <f t="shared" si="120"/>
        <v>2834.9520000000002</v>
      </c>
      <c r="BQ213" s="120">
        <f t="shared" si="121"/>
        <v>2589.1640000000002</v>
      </c>
      <c r="BR213" s="120">
        <f t="shared" si="122"/>
        <v>5424.116</v>
      </c>
      <c r="BS213" s="120">
        <f t="shared" si="123"/>
        <v>234.35400000000001</v>
      </c>
      <c r="BT213" s="120">
        <f t="shared" si="124"/>
        <v>3663.9079999999999</v>
      </c>
      <c r="BU213" s="120">
        <f t="shared" si="125"/>
        <v>562.81600000000003</v>
      </c>
      <c r="BV213" s="120">
        <f t="shared" si="126"/>
        <v>255.99</v>
      </c>
      <c r="BW213" s="120">
        <f t="shared" si="127"/>
        <v>327.601</v>
      </c>
      <c r="BX213" s="120">
        <f t="shared" si="128"/>
        <v>1126.0250000000001</v>
      </c>
      <c r="BY213" s="120">
        <f t="shared" si="129"/>
        <v>2886.2310000000002</v>
      </c>
      <c r="BZ213" s="120">
        <f t="shared" si="130"/>
        <v>9056.9249999999993</v>
      </c>
      <c r="CA213" s="120">
        <f t="shared" si="131"/>
        <v>3152.0590000000002</v>
      </c>
      <c r="CB213" s="120">
        <f t="shared" si="132"/>
        <v>103.69</v>
      </c>
      <c r="CC213" s="120">
        <f t="shared" si="133"/>
        <v>338.99700000000001</v>
      </c>
    </row>
    <row r="214" spans="1:81" x14ac:dyDescent="0.2">
      <c r="A214" s="9">
        <v>42948</v>
      </c>
      <c r="B214" s="10">
        <v>34413.786999999997</v>
      </c>
      <c r="C214" s="10">
        <v>665.48800000000006</v>
      </c>
      <c r="D214" s="10">
        <v>5327.5330000000004</v>
      </c>
      <c r="E214" s="10">
        <v>83.212999999999994</v>
      </c>
      <c r="F214" s="10">
        <f t="shared" si="134"/>
        <v>40490.021000000001</v>
      </c>
      <c r="G214" s="10">
        <v>4275.9589999999998</v>
      </c>
      <c r="H214" s="10">
        <v>1594.327</v>
      </c>
      <c r="I214" s="10">
        <v>462.03</v>
      </c>
      <c r="J214" s="10">
        <v>2304.9839999999999</v>
      </c>
      <c r="K214" s="10">
        <v>1603.7170000000001</v>
      </c>
      <c r="L214" s="10">
        <v>1481.7929999999999</v>
      </c>
      <c r="M214" s="10">
        <f t="shared" si="135"/>
        <v>11722.81</v>
      </c>
      <c r="N214" s="10">
        <v>2990.2820000000002</v>
      </c>
      <c r="O214" s="10">
        <v>2742.8820000000001</v>
      </c>
      <c r="P214" s="10">
        <f t="shared" si="136"/>
        <v>5733.1640000000007</v>
      </c>
      <c r="Q214" s="10">
        <v>231.06100000000001</v>
      </c>
      <c r="R214" s="10">
        <v>3682.239</v>
      </c>
      <c r="S214" s="10">
        <v>621.70699999999999</v>
      </c>
      <c r="T214" s="10">
        <v>271.03399999999999</v>
      </c>
      <c r="U214" s="10">
        <v>371.86</v>
      </c>
      <c r="V214" s="10">
        <v>1096.962</v>
      </c>
      <c r="W214" s="10">
        <v>2883.625</v>
      </c>
      <c r="X214" s="10">
        <f t="shared" si="137"/>
        <v>9158.4879999999994</v>
      </c>
      <c r="Y214" s="10">
        <v>3365.681</v>
      </c>
      <c r="Z214" s="10">
        <v>118.836</v>
      </c>
      <c r="AA214" s="10">
        <v>492.75</v>
      </c>
      <c r="AB214" s="126">
        <v>126827.54999999999</v>
      </c>
      <c r="AC214" s="12"/>
      <c r="BF214" s="126">
        <f t="shared" si="111"/>
        <v>126827.54999999999</v>
      </c>
      <c r="BG214" s="6"/>
      <c r="BH214" s="120">
        <f t="shared" si="112"/>
        <v>40490.021000000001</v>
      </c>
      <c r="BI214" s="120">
        <f t="shared" si="113"/>
        <v>4275.9589999999998</v>
      </c>
      <c r="BJ214" s="120">
        <f t="shared" si="114"/>
        <v>1594.327</v>
      </c>
      <c r="BK214" s="120">
        <f t="shared" si="115"/>
        <v>462.03</v>
      </c>
      <c r="BL214" s="120">
        <f t="shared" si="116"/>
        <v>2304.9839999999999</v>
      </c>
      <c r="BM214" s="120">
        <f t="shared" si="117"/>
        <v>1603.7170000000001</v>
      </c>
      <c r="BN214" s="120">
        <f t="shared" si="118"/>
        <v>1481.7929999999999</v>
      </c>
      <c r="BO214" s="120">
        <f t="shared" si="119"/>
        <v>11722.81</v>
      </c>
      <c r="BP214" s="120">
        <f t="shared" si="120"/>
        <v>2990.2820000000002</v>
      </c>
      <c r="BQ214" s="120">
        <f t="shared" si="121"/>
        <v>2742.8820000000001</v>
      </c>
      <c r="BR214" s="120">
        <f t="shared" si="122"/>
        <v>5733.1640000000007</v>
      </c>
      <c r="BS214" s="120">
        <f t="shared" si="123"/>
        <v>231.06100000000001</v>
      </c>
      <c r="BT214" s="120">
        <f t="shared" si="124"/>
        <v>3682.239</v>
      </c>
      <c r="BU214" s="120">
        <f t="shared" si="125"/>
        <v>621.70699999999999</v>
      </c>
      <c r="BV214" s="120">
        <f t="shared" si="126"/>
        <v>271.03399999999999</v>
      </c>
      <c r="BW214" s="120">
        <f t="shared" si="127"/>
        <v>371.86</v>
      </c>
      <c r="BX214" s="120">
        <f t="shared" si="128"/>
        <v>1096.962</v>
      </c>
      <c r="BY214" s="120">
        <f t="shared" si="129"/>
        <v>2883.625</v>
      </c>
      <c r="BZ214" s="120">
        <f t="shared" si="130"/>
        <v>9158.4879999999994</v>
      </c>
      <c r="CA214" s="120">
        <f t="shared" si="131"/>
        <v>3365.681</v>
      </c>
      <c r="CB214" s="120">
        <f t="shared" si="132"/>
        <v>118.836</v>
      </c>
      <c r="CC214" s="120">
        <f t="shared" si="133"/>
        <v>492.75</v>
      </c>
    </row>
    <row r="215" spans="1:81" x14ac:dyDescent="0.2">
      <c r="A215" s="9">
        <v>42979</v>
      </c>
      <c r="B215" s="10">
        <v>31331.628000000001</v>
      </c>
      <c r="C215" s="10">
        <v>764.80499999999995</v>
      </c>
      <c r="D215" s="10">
        <v>4264.0959999999995</v>
      </c>
      <c r="E215" s="10">
        <v>58.704999999999998</v>
      </c>
      <c r="F215" s="10">
        <f t="shared" si="134"/>
        <v>36419.234000000004</v>
      </c>
      <c r="G215" s="10">
        <v>3765.6819999999998</v>
      </c>
      <c r="H215" s="10">
        <v>1465.165</v>
      </c>
      <c r="I215" s="10">
        <v>413.26600000000002</v>
      </c>
      <c r="J215" s="10">
        <v>2061.1439999999998</v>
      </c>
      <c r="K215" s="10">
        <v>1558.702</v>
      </c>
      <c r="L215" s="10">
        <v>1400.7360000000001</v>
      </c>
      <c r="M215" s="10">
        <f t="shared" si="135"/>
        <v>10664.695</v>
      </c>
      <c r="N215" s="10">
        <v>2466.8539999999998</v>
      </c>
      <c r="O215" s="10">
        <v>2322.422</v>
      </c>
      <c r="P215" s="10">
        <f t="shared" si="136"/>
        <v>4789.2759999999998</v>
      </c>
      <c r="Q215" s="10">
        <v>195.89500000000001</v>
      </c>
      <c r="R215" s="10">
        <v>3392.6950000000002</v>
      </c>
      <c r="S215" s="10">
        <v>566.57500000000005</v>
      </c>
      <c r="T215" s="10">
        <v>235.863</v>
      </c>
      <c r="U215" s="10">
        <v>306.70400000000001</v>
      </c>
      <c r="V215" s="10">
        <v>1069.9739999999999</v>
      </c>
      <c r="W215" s="10">
        <v>2555.54</v>
      </c>
      <c r="X215" s="10">
        <f t="shared" si="137"/>
        <v>8323.2459999999992</v>
      </c>
      <c r="Y215" s="10">
        <v>2787.9209999999998</v>
      </c>
      <c r="Z215" s="10">
        <v>112.34399999999999</v>
      </c>
      <c r="AA215" s="10">
        <v>456.67599999999999</v>
      </c>
      <c r="AB215" s="126">
        <v>112090.59080000001</v>
      </c>
      <c r="AC215" s="12"/>
      <c r="BF215" s="126">
        <f t="shared" si="111"/>
        <v>112090.59080000001</v>
      </c>
      <c r="BG215" s="6"/>
      <c r="BH215" s="120">
        <f t="shared" si="112"/>
        <v>36419.234000000004</v>
      </c>
      <c r="BI215" s="120">
        <f t="shared" si="113"/>
        <v>3765.6819999999998</v>
      </c>
      <c r="BJ215" s="120">
        <f t="shared" si="114"/>
        <v>1465.165</v>
      </c>
      <c r="BK215" s="120">
        <f t="shared" si="115"/>
        <v>413.26600000000002</v>
      </c>
      <c r="BL215" s="120">
        <f t="shared" si="116"/>
        <v>2061.1439999999998</v>
      </c>
      <c r="BM215" s="120">
        <f t="shared" si="117"/>
        <v>1558.702</v>
      </c>
      <c r="BN215" s="120">
        <f t="shared" si="118"/>
        <v>1400.7360000000001</v>
      </c>
      <c r="BO215" s="120">
        <f t="shared" si="119"/>
        <v>10664.695</v>
      </c>
      <c r="BP215" s="120">
        <f t="shared" si="120"/>
        <v>2466.8539999999998</v>
      </c>
      <c r="BQ215" s="120">
        <f t="shared" si="121"/>
        <v>2322.422</v>
      </c>
      <c r="BR215" s="120">
        <f t="shared" si="122"/>
        <v>4789.2759999999998</v>
      </c>
      <c r="BS215" s="120">
        <f t="shared" si="123"/>
        <v>195.89500000000001</v>
      </c>
      <c r="BT215" s="120">
        <f t="shared" si="124"/>
        <v>3392.6950000000002</v>
      </c>
      <c r="BU215" s="120">
        <f t="shared" si="125"/>
        <v>566.57500000000005</v>
      </c>
      <c r="BV215" s="120">
        <f t="shared" si="126"/>
        <v>235.863</v>
      </c>
      <c r="BW215" s="120">
        <f t="shared" si="127"/>
        <v>306.70400000000001</v>
      </c>
      <c r="BX215" s="120">
        <f t="shared" si="128"/>
        <v>1069.9739999999999</v>
      </c>
      <c r="BY215" s="120">
        <f t="shared" si="129"/>
        <v>2555.54</v>
      </c>
      <c r="BZ215" s="120">
        <f t="shared" si="130"/>
        <v>8323.2459999999992</v>
      </c>
      <c r="CA215" s="120">
        <f t="shared" si="131"/>
        <v>2787.9209999999998</v>
      </c>
      <c r="CB215" s="120">
        <f t="shared" si="132"/>
        <v>112.34399999999999</v>
      </c>
      <c r="CC215" s="120">
        <f t="shared" si="133"/>
        <v>456.67599999999999</v>
      </c>
    </row>
    <row r="216" spans="1:81" x14ac:dyDescent="0.2">
      <c r="A216" s="9">
        <v>43009</v>
      </c>
      <c r="B216" s="10">
        <v>33762.639999999999</v>
      </c>
      <c r="C216" s="10">
        <v>893.66499999999996</v>
      </c>
      <c r="D216" s="10">
        <v>4516.71</v>
      </c>
      <c r="E216" s="10">
        <v>92.87</v>
      </c>
      <c r="F216" s="10">
        <f t="shared" si="134"/>
        <v>39265.885000000002</v>
      </c>
      <c r="G216" s="10">
        <v>4054.0709999999999</v>
      </c>
      <c r="H216" s="10">
        <v>1458.867</v>
      </c>
      <c r="I216" s="10">
        <v>412.75900000000001</v>
      </c>
      <c r="J216" s="10">
        <v>2159.2809999999999</v>
      </c>
      <c r="K216" s="10">
        <v>1581.856</v>
      </c>
      <c r="L216" s="10">
        <v>1417.8810000000001</v>
      </c>
      <c r="M216" s="10">
        <f t="shared" si="135"/>
        <v>11084.715</v>
      </c>
      <c r="N216" s="10">
        <v>2779.7739999999999</v>
      </c>
      <c r="O216" s="10">
        <v>2545.0360000000001</v>
      </c>
      <c r="P216" s="10">
        <f t="shared" si="136"/>
        <v>5324.8099999999995</v>
      </c>
      <c r="Q216" s="10">
        <v>217.4</v>
      </c>
      <c r="R216" s="10">
        <v>3652.1239999999998</v>
      </c>
      <c r="S216" s="10">
        <v>608.13499999999999</v>
      </c>
      <c r="T216" s="10">
        <v>264.45100000000002</v>
      </c>
      <c r="U216" s="10">
        <v>328.858</v>
      </c>
      <c r="V216" s="10">
        <v>1294.076</v>
      </c>
      <c r="W216" s="10">
        <v>2784.248</v>
      </c>
      <c r="X216" s="10">
        <f t="shared" si="137"/>
        <v>9149.2919999999995</v>
      </c>
      <c r="Y216" s="10">
        <v>3149.69</v>
      </c>
      <c r="Z216" s="10">
        <v>133.74799999999999</v>
      </c>
      <c r="AA216" s="10">
        <v>466.96100000000001</v>
      </c>
      <c r="AB216" s="126">
        <v>122664.04980000001</v>
      </c>
      <c r="AC216" s="12"/>
      <c r="AD216" s="15"/>
      <c r="BF216" s="126">
        <f t="shared" si="111"/>
        <v>122664.04980000001</v>
      </c>
      <c r="BG216" s="6"/>
      <c r="BH216" s="120">
        <f t="shared" si="112"/>
        <v>39265.885000000002</v>
      </c>
      <c r="BI216" s="120">
        <f t="shared" si="113"/>
        <v>4054.0709999999999</v>
      </c>
      <c r="BJ216" s="120">
        <f t="shared" si="114"/>
        <v>1458.867</v>
      </c>
      <c r="BK216" s="120">
        <f t="shared" si="115"/>
        <v>412.75900000000001</v>
      </c>
      <c r="BL216" s="120">
        <f t="shared" si="116"/>
        <v>2159.2809999999999</v>
      </c>
      <c r="BM216" s="120">
        <f t="shared" si="117"/>
        <v>1581.856</v>
      </c>
      <c r="BN216" s="120">
        <f t="shared" si="118"/>
        <v>1417.8810000000001</v>
      </c>
      <c r="BO216" s="120">
        <f t="shared" si="119"/>
        <v>11084.715</v>
      </c>
      <c r="BP216" s="120">
        <f t="shared" si="120"/>
        <v>2779.7739999999999</v>
      </c>
      <c r="BQ216" s="120">
        <f t="shared" si="121"/>
        <v>2545.0360000000001</v>
      </c>
      <c r="BR216" s="120">
        <f t="shared" si="122"/>
        <v>5324.8099999999995</v>
      </c>
      <c r="BS216" s="120">
        <f t="shared" si="123"/>
        <v>217.4</v>
      </c>
      <c r="BT216" s="120">
        <f t="shared" si="124"/>
        <v>3652.1239999999998</v>
      </c>
      <c r="BU216" s="120">
        <f t="shared" si="125"/>
        <v>608.13499999999999</v>
      </c>
      <c r="BV216" s="120">
        <f t="shared" si="126"/>
        <v>264.45100000000002</v>
      </c>
      <c r="BW216" s="120">
        <f t="shared" si="127"/>
        <v>328.858</v>
      </c>
      <c r="BX216" s="120">
        <f t="shared" si="128"/>
        <v>1294.076</v>
      </c>
      <c r="BY216" s="120">
        <f t="shared" si="129"/>
        <v>2784.248</v>
      </c>
      <c r="BZ216" s="120">
        <f t="shared" si="130"/>
        <v>9149.2919999999995</v>
      </c>
      <c r="CA216" s="120">
        <f t="shared" si="131"/>
        <v>3149.69</v>
      </c>
      <c r="CB216" s="120">
        <f t="shared" si="132"/>
        <v>133.74799999999999</v>
      </c>
      <c r="CC216" s="120">
        <f t="shared" si="133"/>
        <v>466.96100000000001</v>
      </c>
    </row>
    <row r="217" spans="1:81" s="6" customFormat="1" x14ac:dyDescent="0.2">
      <c r="A217" s="9">
        <v>43040</v>
      </c>
      <c r="B217" s="10">
        <v>33519.508000000002</v>
      </c>
      <c r="C217" s="10">
        <v>1129.3420000000001</v>
      </c>
      <c r="D217" s="10">
        <v>4126.4520000000002</v>
      </c>
      <c r="E217" s="10">
        <v>87.063999999999993</v>
      </c>
      <c r="F217" s="10">
        <f t="shared" si="134"/>
        <v>38862.365999999995</v>
      </c>
      <c r="G217" s="10">
        <v>4117.2269999999999</v>
      </c>
      <c r="H217" s="10">
        <v>1406.19</v>
      </c>
      <c r="I217" s="10">
        <v>392.38200000000001</v>
      </c>
      <c r="J217" s="10">
        <v>1970.5419999999999</v>
      </c>
      <c r="K217" s="10">
        <v>1527.1969999999999</v>
      </c>
      <c r="L217" s="10">
        <v>1357.4770000000001</v>
      </c>
      <c r="M217" s="10">
        <f t="shared" si="135"/>
        <v>10771.014999999999</v>
      </c>
      <c r="N217" s="10">
        <v>2705.5030000000002</v>
      </c>
      <c r="O217" s="10">
        <v>2534.1060000000002</v>
      </c>
      <c r="P217" s="10">
        <f t="shared" si="136"/>
        <v>5239.6090000000004</v>
      </c>
      <c r="Q217" s="10">
        <v>214.00299999999999</v>
      </c>
      <c r="R217" s="10">
        <v>3503.6729999999998</v>
      </c>
      <c r="S217" s="10">
        <v>633.66899999999998</v>
      </c>
      <c r="T217" s="10">
        <v>252.09100000000001</v>
      </c>
      <c r="U217" s="10">
        <v>328.20800000000003</v>
      </c>
      <c r="V217" s="10">
        <v>1101.0920000000001</v>
      </c>
      <c r="W217" s="10">
        <v>2784.2469999999998</v>
      </c>
      <c r="X217" s="10">
        <f t="shared" si="137"/>
        <v>8816.9830000000002</v>
      </c>
      <c r="Y217" s="10">
        <v>3315.2220000000002</v>
      </c>
      <c r="Z217" s="10">
        <v>138.06700000000001</v>
      </c>
      <c r="AA217" s="10">
        <v>498.90699999999998</v>
      </c>
      <c r="AB217" s="126">
        <v>122118.55560000001</v>
      </c>
      <c r="AC217" s="12"/>
      <c r="AD217" s="15"/>
      <c r="BF217" s="126">
        <f t="shared" si="111"/>
        <v>122118.55560000001</v>
      </c>
      <c r="BH217" s="120">
        <f t="shared" si="112"/>
        <v>38862.365999999995</v>
      </c>
      <c r="BI217" s="120">
        <f t="shared" si="113"/>
        <v>4117.2269999999999</v>
      </c>
      <c r="BJ217" s="120">
        <f t="shared" si="114"/>
        <v>1406.19</v>
      </c>
      <c r="BK217" s="120">
        <f t="shared" si="115"/>
        <v>392.38200000000001</v>
      </c>
      <c r="BL217" s="120">
        <f t="shared" si="116"/>
        <v>1970.5419999999999</v>
      </c>
      <c r="BM217" s="120">
        <f t="shared" si="117"/>
        <v>1527.1969999999999</v>
      </c>
      <c r="BN217" s="120">
        <f t="shared" si="118"/>
        <v>1357.4770000000001</v>
      </c>
      <c r="BO217" s="120">
        <f t="shared" si="119"/>
        <v>10771.014999999999</v>
      </c>
      <c r="BP217" s="120">
        <f t="shared" si="120"/>
        <v>2705.5030000000002</v>
      </c>
      <c r="BQ217" s="120">
        <f t="shared" si="121"/>
        <v>2534.1060000000002</v>
      </c>
      <c r="BR217" s="120">
        <f t="shared" si="122"/>
        <v>5239.6090000000004</v>
      </c>
      <c r="BS217" s="120">
        <f t="shared" si="123"/>
        <v>214.00299999999999</v>
      </c>
      <c r="BT217" s="120">
        <f t="shared" si="124"/>
        <v>3503.6729999999998</v>
      </c>
      <c r="BU217" s="120">
        <f t="shared" si="125"/>
        <v>633.66899999999998</v>
      </c>
      <c r="BV217" s="120">
        <f t="shared" si="126"/>
        <v>252.09100000000001</v>
      </c>
      <c r="BW217" s="120">
        <f t="shared" si="127"/>
        <v>328.20800000000003</v>
      </c>
      <c r="BX217" s="120">
        <f t="shared" si="128"/>
        <v>1101.0920000000001</v>
      </c>
      <c r="BY217" s="120">
        <f t="shared" si="129"/>
        <v>2784.2469999999998</v>
      </c>
      <c r="BZ217" s="120">
        <f t="shared" si="130"/>
        <v>8816.9830000000002</v>
      </c>
      <c r="CA217" s="120">
        <f t="shared" si="131"/>
        <v>3315.2220000000002</v>
      </c>
      <c r="CB217" s="120">
        <f t="shared" si="132"/>
        <v>138.06700000000001</v>
      </c>
      <c r="CC217" s="120">
        <f t="shared" si="133"/>
        <v>498.90699999999998</v>
      </c>
    </row>
    <row r="218" spans="1:81" x14ac:dyDescent="0.2">
      <c r="A218" s="9">
        <v>43070</v>
      </c>
      <c r="B218" s="10">
        <v>33062.716999999997</v>
      </c>
      <c r="C218" s="10">
        <v>1229.114</v>
      </c>
      <c r="D218" s="10">
        <v>3913.1640000000002</v>
      </c>
      <c r="E218" s="10">
        <v>69.884</v>
      </c>
      <c r="F218" s="10">
        <f t="shared" si="134"/>
        <v>38274.878999999994</v>
      </c>
      <c r="G218" s="10">
        <v>3630.5439999999999</v>
      </c>
      <c r="H218" s="10">
        <v>1243.2180000000001</v>
      </c>
      <c r="I218" s="10">
        <v>394.524</v>
      </c>
      <c r="J218" s="10">
        <v>2069.951</v>
      </c>
      <c r="K218" s="10">
        <v>1612.896</v>
      </c>
      <c r="L218" s="10">
        <v>1185.7159999999999</v>
      </c>
      <c r="M218" s="10">
        <f t="shared" si="135"/>
        <v>10136.849</v>
      </c>
      <c r="N218" s="10">
        <v>2556.7020000000002</v>
      </c>
      <c r="O218" s="10">
        <v>2387.2469999999998</v>
      </c>
      <c r="P218" s="10">
        <f t="shared" si="136"/>
        <v>4943.9490000000005</v>
      </c>
      <c r="Q218" s="10">
        <v>218.98599999999999</v>
      </c>
      <c r="R218" s="10">
        <v>3434.46</v>
      </c>
      <c r="S218" s="10">
        <v>599.14300000000003</v>
      </c>
      <c r="T218" s="10">
        <v>223.86199999999999</v>
      </c>
      <c r="U218" s="10">
        <v>430.971</v>
      </c>
      <c r="V218" s="10">
        <v>1085.722</v>
      </c>
      <c r="W218" s="10">
        <v>2637.7420000000002</v>
      </c>
      <c r="X218" s="10">
        <f t="shared" si="137"/>
        <v>8630.8860000000004</v>
      </c>
      <c r="Y218" s="10">
        <v>3407.2710000000002</v>
      </c>
      <c r="Z218" s="10">
        <v>126.72199999999999</v>
      </c>
      <c r="AA218" s="10">
        <v>520.62699999999995</v>
      </c>
      <c r="AB218" s="126">
        <v>120622.28659999999</v>
      </c>
      <c r="AC218" s="12"/>
      <c r="AD218" s="15"/>
      <c r="BF218" s="126">
        <f t="shared" si="111"/>
        <v>120622.28659999999</v>
      </c>
      <c r="BG218" s="6"/>
      <c r="BH218" s="120">
        <f t="shared" si="112"/>
        <v>38274.878999999994</v>
      </c>
      <c r="BI218" s="120">
        <f t="shared" si="113"/>
        <v>3630.5439999999999</v>
      </c>
      <c r="BJ218" s="120">
        <f t="shared" si="114"/>
        <v>1243.2180000000001</v>
      </c>
      <c r="BK218" s="120">
        <f t="shared" si="115"/>
        <v>394.524</v>
      </c>
      <c r="BL218" s="120">
        <f t="shared" si="116"/>
        <v>2069.951</v>
      </c>
      <c r="BM218" s="120">
        <f t="shared" si="117"/>
        <v>1612.896</v>
      </c>
      <c r="BN218" s="120">
        <f t="shared" si="118"/>
        <v>1185.7159999999999</v>
      </c>
      <c r="BO218" s="120">
        <f t="shared" si="119"/>
        <v>10136.849</v>
      </c>
      <c r="BP218" s="120">
        <f t="shared" si="120"/>
        <v>2556.7020000000002</v>
      </c>
      <c r="BQ218" s="120">
        <f t="shared" si="121"/>
        <v>2387.2469999999998</v>
      </c>
      <c r="BR218" s="120">
        <f t="shared" si="122"/>
        <v>4943.9490000000005</v>
      </c>
      <c r="BS218" s="120">
        <f t="shared" si="123"/>
        <v>218.98599999999999</v>
      </c>
      <c r="BT218" s="120">
        <f t="shared" si="124"/>
        <v>3434.46</v>
      </c>
      <c r="BU218" s="120">
        <f t="shared" si="125"/>
        <v>599.14300000000003</v>
      </c>
      <c r="BV218" s="120">
        <f t="shared" si="126"/>
        <v>223.86199999999999</v>
      </c>
      <c r="BW218" s="120">
        <f t="shared" si="127"/>
        <v>430.971</v>
      </c>
      <c r="BX218" s="120">
        <f t="shared" si="128"/>
        <v>1085.722</v>
      </c>
      <c r="BY218" s="120">
        <f t="shared" si="129"/>
        <v>2637.7420000000002</v>
      </c>
      <c r="BZ218" s="120">
        <f t="shared" si="130"/>
        <v>8630.8860000000004</v>
      </c>
      <c r="CA218" s="120">
        <f t="shared" si="131"/>
        <v>3407.2710000000002</v>
      </c>
      <c r="CB218" s="120">
        <f t="shared" si="132"/>
        <v>126.72199999999999</v>
      </c>
      <c r="CC218" s="120">
        <f t="shared" si="133"/>
        <v>520.62699999999995</v>
      </c>
    </row>
    <row r="219" spans="1:81" s="6" customFormat="1" x14ac:dyDescent="0.2">
      <c r="A219" s="9">
        <v>43101</v>
      </c>
      <c r="B219" s="10">
        <v>34703.972000000002</v>
      </c>
      <c r="C219" s="10">
        <v>623.15599999999995</v>
      </c>
      <c r="D219" s="10">
        <v>3883.5390000000002</v>
      </c>
      <c r="E219" s="10">
        <v>77.897999999999996</v>
      </c>
      <c r="F219" s="10">
        <f t="shared" si="134"/>
        <v>39288.565000000002</v>
      </c>
      <c r="G219" s="10">
        <v>3939.1210000000001</v>
      </c>
      <c r="H219" s="10">
        <v>1286.0239999999999</v>
      </c>
      <c r="I219" s="10">
        <v>341.98599999999999</v>
      </c>
      <c r="J219" s="10">
        <v>2040.508</v>
      </c>
      <c r="K219" s="10">
        <v>1689.0740000000001</v>
      </c>
      <c r="L219" s="10">
        <v>1182.73</v>
      </c>
      <c r="M219" s="10">
        <f t="shared" si="135"/>
        <v>10479.442999999999</v>
      </c>
      <c r="N219" s="10">
        <v>2799.8850000000002</v>
      </c>
      <c r="O219" s="10">
        <v>2458.41</v>
      </c>
      <c r="P219" s="10">
        <f t="shared" si="136"/>
        <v>5258.2950000000001</v>
      </c>
      <c r="Q219" s="10">
        <v>244.45099999999999</v>
      </c>
      <c r="R219" s="10">
        <v>3527.509</v>
      </c>
      <c r="S219" s="10">
        <v>647.82299999999998</v>
      </c>
      <c r="T219" s="10">
        <v>255.83099999999999</v>
      </c>
      <c r="U219" s="10">
        <v>359.47300000000001</v>
      </c>
      <c r="V219" s="10">
        <v>1131.2</v>
      </c>
      <c r="W219" s="10">
        <v>2791.7069999999999</v>
      </c>
      <c r="X219" s="10">
        <f t="shared" si="137"/>
        <v>8957.9940000000006</v>
      </c>
      <c r="Y219" s="10">
        <v>3142.2089999999998</v>
      </c>
      <c r="Z219" s="10">
        <v>103.67400000000001</v>
      </c>
      <c r="AA219" s="10">
        <v>596.73500000000001</v>
      </c>
      <c r="AB219" s="126">
        <v>121145.34900000002</v>
      </c>
      <c r="AC219" s="12"/>
      <c r="AD219" s="15"/>
      <c r="BF219" s="126">
        <f t="shared" si="111"/>
        <v>121145.34900000002</v>
      </c>
      <c r="BH219" s="120">
        <f t="shared" si="112"/>
        <v>39288.565000000002</v>
      </c>
      <c r="BI219" s="120">
        <f t="shared" si="113"/>
        <v>3939.1210000000001</v>
      </c>
      <c r="BJ219" s="120">
        <f t="shared" si="114"/>
        <v>1286.0239999999999</v>
      </c>
      <c r="BK219" s="120">
        <f t="shared" si="115"/>
        <v>341.98599999999999</v>
      </c>
      <c r="BL219" s="120">
        <f t="shared" si="116"/>
        <v>2040.508</v>
      </c>
      <c r="BM219" s="120">
        <f t="shared" si="117"/>
        <v>1689.0740000000001</v>
      </c>
      <c r="BN219" s="120">
        <f t="shared" si="118"/>
        <v>1182.73</v>
      </c>
      <c r="BO219" s="120">
        <f t="shared" si="119"/>
        <v>10479.442999999999</v>
      </c>
      <c r="BP219" s="120">
        <f t="shared" si="120"/>
        <v>2799.8850000000002</v>
      </c>
      <c r="BQ219" s="120">
        <f t="shared" si="121"/>
        <v>2458.41</v>
      </c>
      <c r="BR219" s="120">
        <f t="shared" si="122"/>
        <v>5258.2950000000001</v>
      </c>
      <c r="BS219" s="120">
        <f t="shared" si="123"/>
        <v>244.45099999999999</v>
      </c>
      <c r="BT219" s="120">
        <f t="shared" si="124"/>
        <v>3527.509</v>
      </c>
      <c r="BU219" s="120">
        <f t="shared" si="125"/>
        <v>647.82299999999998</v>
      </c>
      <c r="BV219" s="120">
        <f t="shared" si="126"/>
        <v>255.83099999999999</v>
      </c>
      <c r="BW219" s="120">
        <f t="shared" si="127"/>
        <v>359.47300000000001</v>
      </c>
      <c r="BX219" s="120">
        <f t="shared" si="128"/>
        <v>1131.2</v>
      </c>
      <c r="BY219" s="120">
        <f t="shared" si="129"/>
        <v>2791.7069999999999</v>
      </c>
      <c r="BZ219" s="120">
        <f t="shared" si="130"/>
        <v>8957.9940000000006</v>
      </c>
      <c r="CA219" s="120">
        <f t="shared" si="131"/>
        <v>3142.2089999999998</v>
      </c>
      <c r="CB219" s="120">
        <f t="shared" si="132"/>
        <v>103.67400000000001</v>
      </c>
      <c r="CC219" s="120">
        <f t="shared" si="133"/>
        <v>596.73500000000001</v>
      </c>
    </row>
    <row r="220" spans="1:81" s="6" customFormat="1" x14ac:dyDescent="0.2">
      <c r="A220" s="9">
        <v>43132</v>
      </c>
      <c r="B220" s="10">
        <v>30532.951000000001</v>
      </c>
      <c r="C220" s="10">
        <v>1057.425</v>
      </c>
      <c r="D220" s="10">
        <v>3627.2860000000001</v>
      </c>
      <c r="E220" s="10">
        <v>58.652999999999999</v>
      </c>
      <c r="F220" s="10">
        <f t="shared" si="134"/>
        <v>35276.314999999995</v>
      </c>
      <c r="G220" s="10">
        <v>3566.67</v>
      </c>
      <c r="H220" s="10">
        <v>1134.5170000000001</v>
      </c>
      <c r="I220" s="10">
        <v>320.16199999999998</v>
      </c>
      <c r="J220" s="10">
        <v>1881.7149999999999</v>
      </c>
      <c r="K220" s="10">
        <v>1520.9929999999999</v>
      </c>
      <c r="L220" s="10">
        <v>1150.364</v>
      </c>
      <c r="M220" s="10">
        <f t="shared" si="135"/>
        <v>9574.4210000000003</v>
      </c>
      <c r="N220" s="10">
        <v>2486.201</v>
      </c>
      <c r="O220" s="10">
        <v>2235.4769999999999</v>
      </c>
      <c r="P220" s="10">
        <f t="shared" si="136"/>
        <v>4721.6779999999999</v>
      </c>
      <c r="Q220" s="10">
        <v>237.37899999999999</v>
      </c>
      <c r="R220" s="10">
        <v>3206.7640000000001</v>
      </c>
      <c r="S220" s="10">
        <v>573.99900000000002</v>
      </c>
      <c r="T220" s="10">
        <v>231.75</v>
      </c>
      <c r="U220" s="10">
        <v>324.78199999999998</v>
      </c>
      <c r="V220" s="10">
        <v>1087.124</v>
      </c>
      <c r="W220" s="10">
        <v>2574.6149999999998</v>
      </c>
      <c r="X220" s="10">
        <f t="shared" si="137"/>
        <v>8236.4130000000005</v>
      </c>
      <c r="Y220" s="10">
        <v>3239.8580000000002</v>
      </c>
      <c r="Z220" s="10">
        <v>137.47200000000001</v>
      </c>
      <c r="AA220" s="10">
        <v>667.80100000000004</v>
      </c>
      <c r="AB220" s="126">
        <v>114116.07780000001</v>
      </c>
      <c r="AC220" s="12"/>
      <c r="AD220" s="15"/>
      <c r="BF220" s="126">
        <f t="shared" si="111"/>
        <v>114116.07780000001</v>
      </c>
      <c r="BH220" s="120">
        <f t="shared" si="112"/>
        <v>35276.314999999995</v>
      </c>
      <c r="BI220" s="120">
        <f t="shared" si="113"/>
        <v>3566.67</v>
      </c>
      <c r="BJ220" s="120">
        <f t="shared" si="114"/>
        <v>1134.5170000000001</v>
      </c>
      <c r="BK220" s="120">
        <f t="shared" si="115"/>
        <v>320.16199999999998</v>
      </c>
      <c r="BL220" s="120">
        <f t="shared" si="116"/>
        <v>1881.7149999999999</v>
      </c>
      <c r="BM220" s="120">
        <f t="shared" si="117"/>
        <v>1520.9929999999999</v>
      </c>
      <c r="BN220" s="120">
        <f t="shared" si="118"/>
        <v>1150.364</v>
      </c>
      <c r="BO220" s="120">
        <f t="shared" si="119"/>
        <v>9574.4210000000003</v>
      </c>
      <c r="BP220" s="120">
        <f t="shared" si="120"/>
        <v>2486.201</v>
      </c>
      <c r="BQ220" s="120">
        <f t="shared" si="121"/>
        <v>2235.4769999999999</v>
      </c>
      <c r="BR220" s="120">
        <f t="shared" si="122"/>
        <v>4721.6779999999999</v>
      </c>
      <c r="BS220" s="120">
        <f t="shared" si="123"/>
        <v>237.37899999999999</v>
      </c>
      <c r="BT220" s="120">
        <f t="shared" si="124"/>
        <v>3206.7640000000001</v>
      </c>
      <c r="BU220" s="120">
        <f t="shared" si="125"/>
        <v>573.99900000000002</v>
      </c>
      <c r="BV220" s="120">
        <f t="shared" si="126"/>
        <v>231.75</v>
      </c>
      <c r="BW220" s="120">
        <f t="shared" si="127"/>
        <v>324.78199999999998</v>
      </c>
      <c r="BX220" s="120">
        <f t="shared" si="128"/>
        <v>1087.124</v>
      </c>
      <c r="BY220" s="120">
        <f t="shared" si="129"/>
        <v>2574.6149999999998</v>
      </c>
      <c r="BZ220" s="120">
        <f t="shared" si="130"/>
        <v>8236.4130000000005</v>
      </c>
      <c r="CA220" s="120">
        <f t="shared" si="131"/>
        <v>3239.8580000000002</v>
      </c>
      <c r="CB220" s="120">
        <f t="shared" si="132"/>
        <v>137.47200000000001</v>
      </c>
      <c r="CC220" s="120">
        <f t="shared" si="133"/>
        <v>667.80100000000004</v>
      </c>
    </row>
    <row r="221" spans="1:81" s="14" customFormat="1" x14ac:dyDescent="0.2">
      <c r="A221" s="13">
        <v>43160</v>
      </c>
      <c r="B221" s="10">
        <v>32531.399000000001</v>
      </c>
      <c r="C221" s="10">
        <v>863.81299999999999</v>
      </c>
      <c r="D221" s="10">
        <v>4183.2430000000004</v>
      </c>
      <c r="E221" s="10">
        <v>72.683999999999997</v>
      </c>
      <c r="F221" s="10">
        <f t="shared" si="134"/>
        <v>37651.139000000003</v>
      </c>
      <c r="G221" s="10">
        <v>3822.616</v>
      </c>
      <c r="H221" s="10">
        <v>1388.556</v>
      </c>
      <c r="I221" s="10">
        <v>376.54599999999999</v>
      </c>
      <c r="J221" s="10">
        <v>2123.27</v>
      </c>
      <c r="K221" s="10">
        <v>1622.12</v>
      </c>
      <c r="L221" s="10">
        <v>1314.1</v>
      </c>
      <c r="M221" s="10">
        <f t="shared" si="135"/>
        <v>10647.208000000001</v>
      </c>
      <c r="N221" s="10">
        <v>2797.7629999999999</v>
      </c>
      <c r="O221" s="10">
        <v>2368.3739999999998</v>
      </c>
      <c r="P221" s="10">
        <f t="shared" si="136"/>
        <v>5166.1369999999997</v>
      </c>
      <c r="Q221" s="10">
        <v>198.125</v>
      </c>
      <c r="R221" s="10">
        <v>3504.9110000000001</v>
      </c>
      <c r="S221" s="10">
        <v>589.94799999999998</v>
      </c>
      <c r="T221" s="10">
        <v>241.87299999999999</v>
      </c>
      <c r="U221" s="10">
        <v>346.47899999999998</v>
      </c>
      <c r="V221" s="10">
        <v>1169.6990000000001</v>
      </c>
      <c r="W221" s="10">
        <v>2907.6370000000002</v>
      </c>
      <c r="X221" s="10">
        <f t="shared" si="137"/>
        <v>8958.6720000000005</v>
      </c>
      <c r="Y221" s="10">
        <v>3277.0360000000001</v>
      </c>
      <c r="Z221" s="10">
        <v>138.66</v>
      </c>
      <c r="AA221" s="10">
        <v>603.40599999999995</v>
      </c>
      <c r="AB221" s="126">
        <v>121126.56680000002</v>
      </c>
      <c r="AC221" s="12"/>
      <c r="AD221" s="15"/>
      <c r="BF221" s="126">
        <f t="shared" si="111"/>
        <v>121126.56680000002</v>
      </c>
      <c r="BG221" s="6"/>
      <c r="BH221" s="120">
        <f t="shared" si="112"/>
        <v>37651.139000000003</v>
      </c>
      <c r="BI221" s="120">
        <f t="shared" si="113"/>
        <v>3822.616</v>
      </c>
      <c r="BJ221" s="120">
        <f t="shared" si="114"/>
        <v>1388.556</v>
      </c>
      <c r="BK221" s="120">
        <f t="shared" si="115"/>
        <v>376.54599999999999</v>
      </c>
      <c r="BL221" s="120">
        <f t="shared" si="116"/>
        <v>2123.27</v>
      </c>
      <c r="BM221" s="120">
        <f t="shared" si="117"/>
        <v>1622.12</v>
      </c>
      <c r="BN221" s="120">
        <f t="shared" si="118"/>
        <v>1314.1</v>
      </c>
      <c r="BO221" s="120">
        <f t="shared" si="119"/>
        <v>10647.208000000001</v>
      </c>
      <c r="BP221" s="120">
        <f t="shared" si="120"/>
        <v>2797.7629999999999</v>
      </c>
      <c r="BQ221" s="120">
        <f t="shared" si="121"/>
        <v>2368.3739999999998</v>
      </c>
      <c r="BR221" s="120">
        <f t="shared" si="122"/>
        <v>5166.1369999999997</v>
      </c>
      <c r="BS221" s="120">
        <f t="shared" si="123"/>
        <v>198.125</v>
      </c>
      <c r="BT221" s="120">
        <f t="shared" si="124"/>
        <v>3504.9110000000001</v>
      </c>
      <c r="BU221" s="120">
        <f t="shared" si="125"/>
        <v>589.94799999999998</v>
      </c>
      <c r="BV221" s="120">
        <f t="shared" si="126"/>
        <v>241.87299999999999</v>
      </c>
      <c r="BW221" s="120">
        <f t="shared" si="127"/>
        <v>346.47899999999998</v>
      </c>
      <c r="BX221" s="120">
        <f t="shared" si="128"/>
        <v>1169.6990000000001</v>
      </c>
      <c r="BY221" s="120">
        <f t="shared" si="129"/>
        <v>2907.6370000000002</v>
      </c>
      <c r="BZ221" s="120">
        <f t="shared" si="130"/>
        <v>8958.6720000000005</v>
      </c>
      <c r="CA221" s="120">
        <f t="shared" si="131"/>
        <v>3277.0360000000001</v>
      </c>
      <c r="CB221" s="120">
        <f t="shared" si="132"/>
        <v>138.66</v>
      </c>
      <c r="CC221" s="120">
        <f t="shared" si="133"/>
        <v>603.40599999999995</v>
      </c>
    </row>
    <row r="222" spans="1:81" x14ac:dyDescent="0.2">
      <c r="A222" s="9">
        <v>43191</v>
      </c>
      <c r="B222" s="10">
        <v>32141.366999999998</v>
      </c>
      <c r="C222" s="10">
        <v>547.68700000000001</v>
      </c>
      <c r="D222" s="10">
        <v>3994.931</v>
      </c>
      <c r="E222" s="10">
        <v>58.174999999999997</v>
      </c>
      <c r="F222" s="10">
        <f t="shared" si="134"/>
        <v>36742.160000000003</v>
      </c>
      <c r="G222" s="10">
        <v>3570.9319999999998</v>
      </c>
      <c r="H222" s="10">
        <v>1253.3879999999999</v>
      </c>
      <c r="I222" s="10">
        <v>348.92399999999998</v>
      </c>
      <c r="J222" s="10">
        <v>1980.7909999999999</v>
      </c>
      <c r="K222" s="10">
        <v>1653.1110000000001</v>
      </c>
      <c r="L222" s="10">
        <v>1312.2809999999999</v>
      </c>
      <c r="M222" s="10">
        <f t="shared" si="135"/>
        <v>10119.427</v>
      </c>
      <c r="N222" s="10">
        <v>2738.223</v>
      </c>
      <c r="O222" s="10">
        <v>2490.2080000000001</v>
      </c>
      <c r="P222" s="10">
        <f t="shared" si="136"/>
        <v>5228.4310000000005</v>
      </c>
      <c r="Q222" s="10">
        <v>245.845</v>
      </c>
      <c r="R222" s="10">
        <v>3450.7469999999998</v>
      </c>
      <c r="S222" s="10">
        <v>608.16200000000003</v>
      </c>
      <c r="T222" s="10">
        <v>238.61</v>
      </c>
      <c r="U222" s="10">
        <v>349.27800000000002</v>
      </c>
      <c r="V222" s="10">
        <v>1248.8119999999999</v>
      </c>
      <c r="W222" s="10">
        <v>2889.7629999999999</v>
      </c>
      <c r="X222" s="10">
        <f t="shared" si="137"/>
        <v>9031.2170000000006</v>
      </c>
      <c r="Y222" s="10">
        <v>2995.1179999999999</v>
      </c>
      <c r="Z222" s="10">
        <v>121.113</v>
      </c>
      <c r="AA222" s="10">
        <v>503.87</v>
      </c>
      <c r="AB222" s="126">
        <v>117167.93100000001</v>
      </c>
      <c r="AC222" s="12"/>
      <c r="AD222" s="15"/>
      <c r="BF222" s="126">
        <f t="shared" si="111"/>
        <v>117167.93100000001</v>
      </c>
      <c r="BG222" s="6"/>
      <c r="BH222" s="120">
        <f t="shared" si="112"/>
        <v>36742.160000000003</v>
      </c>
      <c r="BI222" s="120">
        <f t="shared" si="113"/>
        <v>3570.9319999999998</v>
      </c>
      <c r="BJ222" s="120">
        <f t="shared" si="114"/>
        <v>1253.3879999999999</v>
      </c>
      <c r="BK222" s="120">
        <f t="shared" si="115"/>
        <v>348.92399999999998</v>
      </c>
      <c r="BL222" s="120">
        <f t="shared" si="116"/>
        <v>1980.7909999999999</v>
      </c>
      <c r="BM222" s="120">
        <f t="shared" si="117"/>
        <v>1653.1110000000001</v>
      </c>
      <c r="BN222" s="120">
        <f t="shared" si="118"/>
        <v>1312.2809999999999</v>
      </c>
      <c r="BO222" s="120">
        <f t="shared" si="119"/>
        <v>10119.427</v>
      </c>
      <c r="BP222" s="120">
        <f t="shared" si="120"/>
        <v>2738.223</v>
      </c>
      <c r="BQ222" s="120">
        <f t="shared" si="121"/>
        <v>2490.2080000000001</v>
      </c>
      <c r="BR222" s="120">
        <f t="shared" si="122"/>
        <v>5228.4310000000005</v>
      </c>
      <c r="BS222" s="120">
        <f t="shared" si="123"/>
        <v>245.845</v>
      </c>
      <c r="BT222" s="120">
        <f t="shared" si="124"/>
        <v>3450.7469999999998</v>
      </c>
      <c r="BU222" s="120">
        <f t="shared" si="125"/>
        <v>608.16200000000003</v>
      </c>
      <c r="BV222" s="120">
        <f t="shared" si="126"/>
        <v>238.61</v>
      </c>
      <c r="BW222" s="120">
        <f t="shared" si="127"/>
        <v>349.27800000000002</v>
      </c>
      <c r="BX222" s="120">
        <f t="shared" si="128"/>
        <v>1248.8119999999999</v>
      </c>
      <c r="BY222" s="120">
        <f t="shared" si="129"/>
        <v>2889.7629999999999</v>
      </c>
      <c r="BZ222" s="120">
        <f t="shared" si="130"/>
        <v>9031.2170000000006</v>
      </c>
      <c r="CA222" s="120">
        <f t="shared" si="131"/>
        <v>2995.1179999999999</v>
      </c>
      <c r="CB222" s="120">
        <f t="shared" si="132"/>
        <v>121.113</v>
      </c>
      <c r="CC222" s="120">
        <f t="shared" si="133"/>
        <v>503.87</v>
      </c>
    </row>
    <row r="223" spans="1:81" x14ac:dyDescent="0.2">
      <c r="A223" s="9">
        <v>43221</v>
      </c>
      <c r="B223" s="10">
        <v>34128.284</v>
      </c>
      <c r="C223" s="10">
        <v>813.78300000000002</v>
      </c>
      <c r="D223" s="10">
        <v>4599.6319999999996</v>
      </c>
      <c r="E223" s="10">
        <v>55.825000000000003</v>
      </c>
      <c r="F223" s="10">
        <f t="shared" si="134"/>
        <v>39597.523999999998</v>
      </c>
      <c r="G223" s="10">
        <v>4778.7730000000001</v>
      </c>
      <c r="H223" s="10">
        <v>1533.9590000000001</v>
      </c>
      <c r="I223" s="10">
        <v>430.87599999999998</v>
      </c>
      <c r="J223" s="10">
        <v>2974.373</v>
      </c>
      <c r="K223" s="10">
        <v>2300.973</v>
      </c>
      <c r="L223" s="10">
        <v>1527.9970000000001</v>
      </c>
      <c r="M223" s="10">
        <f t="shared" si="135"/>
        <v>13546.950999999999</v>
      </c>
      <c r="N223" s="10">
        <v>2966.5140000000001</v>
      </c>
      <c r="O223" s="10">
        <v>2835.4740000000002</v>
      </c>
      <c r="P223" s="10">
        <f t="shared" si="136"/>
        <v>5801.9880000000003</v>
      </c>
      <c r="Q223" s="10">
        <v>288.774</v>
      </c>
      <c r="R223" s="10">
        <v>4607.4560000000001</v>
      </c>
      <c r="S223" s="10">
        <v>879.96400000000006</v>
      </c>
      <c r="T223" s="10">
        <v>327.15699999999998</v>
      </c>
      <c r="U223" s="10">
        <v>433.02</v>
      </c>
      <c r="V223" s="10">
        <v>1595.625</v>
      </c>
      <c r="W223" s="10">
        <v>3139.4050000000002</v>
      </c>
      <c r="X223" s="10">
        <f t="shared" si="137"/>
        <v>11271.401000000002</v>
      </c>
      <c r="Y223" s="10">
        <v>3673.5479999999998</v>
      </c>
      <c r="Z223" s="10">
        <v>165.24</v>
      </c>
      <c r="AA223" s="10">
        <v>656.67600000000004</v>
      </c>
      <c r="AB223" s="126">
        <v>139763.17580000003</v>
      </c>
      <c r="AC223" s="12"/>
      <c r="AD223" s="15"/>
      <c r="BF223" s="126">
        <f t="shared" si="111"/>
        <v>139763.17580000003</v>
      </c>
      <c r="BG223" s="6"/>
      <c r="BH223" s="120">
        <f t="shared" si="112"/>
        <v>39597.523999999998</v>
      </c>
      <c r="BI223" s="120">
        <f t="shared" si="113"/>
        <v>4778.7730000000001</v>
      </c>
      <c r="BJ223" s="120">
        <f t="shared" si="114"/>
        <v>1533.9590000000001</v>
      </c>
      <c r="BK223" s="120">
        <f t="shared" si="115"/>
        <v>430.87599999999998</v>
      </c>
      <c r="BL223" s="120">
        <f t="shared" si="116"/>
        <v>2974.373</v>
      </c>
      <c r="BM223" s="120">
        <f t="shared" si="117"/>
        <v>2300.973</v>
      </c>
      <c r="BN223" s="120">
        <f t="shared" si="118"/>
        <v>1527.9970000000001</v>
      </c>
      <c r="BO223" s="120">
        <f t="shared" si="119"/>
        <v>13546.950999999999</v>
      </c>
      <c r="BP223" s="120">
        <f t="shared" si="120"/>
        <v>2966.5140000000001</v>
      </c>
      <c r="BQ223" s="120">
        <f t="shared" si="121"/>
        <v>2835.4740000000002</v>
      </c>
      <c r="BR223" s="120">
        <f t="shared" si="122"/>
        <v>5801.9880000000003</v>
      </c>
      <c r="BS223" s="120">
        <f t="shared" si="123"/>
        <v>288.774</v>
      </c>
      <c r="BT223" s="120">
        <f t="shared" si="124"/>
        <v>4607.4560000000001</v>
      </c>
      <c r="BU223" s="120">
        <f t="shared" si="125"/>
        <v>879.96400000000006</v>
      </c>
      <c r="BV223" s="120">
        <f t="shared" si="126"/>
        <v>327.15699999999998</v>
      </c>
      <c r="BW223" s="120">
        <f t="shared" si="127"/>
        <v>433.02</v>
      </c>
      <c r="BX223" s="120">
        <f t="shared" si="128"/>
        <v>1595.625</v>
      </c>
      <c r="BY223" s="120">
        <f t="shared" si="129"/>
        <v>3139.4050000000002</v>
      </c>
      <c r="BZ223" s="120">
        <f t="shared" si="130"/>
        <v>11271.401000000002</v>
      </c>
      <c r="CA223" s="120">
        <f t="shared" si="131"/>
        <v>3673.5479999999998</v>
      </c>
      <c r="CB223" s="120">
        <f t="shared" si="132"/>
        <v>165.24</v>
      </c>
      <c r="CC223" s="120">
        <f t="shared" si="133"/>
        <v>656.67600000000004</v>
      </c>
    </row>
    <row r="224" spans="1:81" s="6" customFormat="1" x14ac:dyDescent="0.2">
      <c r="A224" s="9">
        <v>43252</v>
      </c>
      <c r="B224" s="10">
        <v>30638.962</v>
      </c>
      <c r="C224" s="10">
        <v>631.548</v>
      </c>
      <c r="D224" s="10">
        <v>4123.0749999999998</v>
      </c>
      <c r="E224" s="10">
        <v>64.411000000000001</v>
      </c>
      <c r="F224" s="10">
        <f t="shared" si="134"/>
        <v>35457.995999999999</v>
      </c>
      <c r="G224" s="10">
        <v>3955.85</v>
      </c>
      <c r="H224" s="10">
        <v>1362.329</v>
      </c>
      <c r="I224" s="10">
        <v>393.11900000000003</v>
      </c>
      <c r="J224" s="10">
        <v>2018.5</v>
      </c>
      <c r="K224" s="10">
        <v>1430.502</v>
      </c>
      <c r="L224" s="10">
        <v>1425.4939999999999</v>
      </c>
      <c r="M224" s="10">
        <f t="shared" si="135"/>
        <v>10585.794</v>
      </c>
      <c r="N224" s="10">
        <v>2598.8609999999999</v>
      </c>
      <c r="O224" s="10">
        <v>2512.2170000000001</v>
      </c>
      <c r="P224" s="10">
        <f t="shared" si="136"/>
        <v>5111.0779999999995</v>
      </c>
      <c r="Q224" s="10">
        <v>203.01900000000001</v>
      </c>
      <c r="R224" s="10">
        <v>3253.1779999999999</v>
      </c>
      <c r="S224" s="10">
        <v>556.98400000000004</v>
      </c>
      <c r="T224" s="10">
        <v>202.67400000000001</v>
      </c>
      <c r="U224" s="10">
        <v>287.07499999999999</v>
      </c>
      <c r="V224" s="10">
        <v>1049.7</v>
      </c>
      <c r="W224" s="10">
        <v>2759.7159999999999</v>
      </c>
      <c r="X224" s="10">
        <f t="shared" si="137"/>
        <v>8312.3459999999995</v>
      </c>
      <c r="Y224" s="10">
        <v>2822.4870000000001</v>
      </c>
      <c r="Z224" s="10">
        <v>129.54400000000001</v>
      </c>
      <c r="AA224" s="10">
        <v>446.072</v>
      </c>
      <c r="AB224" s="126">
        <v>111775.46060000001</v>
      </c>
      <c r="AC224" s="12"/>
      <c r="AD224" s="15"/>
      <c r="BF224" s="126">
        <f t="shared" si="111"/>
        <v>111775.46060000001</v>
      </c>
      <c r="BH224" s="120">
        <f t="shared" si="112"/>
        <v>35457.995999999999</v>
      </c>
      <c r="BI224" s="120">
        <f t="shared" si="113"/>
        <v>3955.85</v>
      </c>
      <c r="BJ224" s="120">
        <f t="shared" si="114"/>
        <v>1362.329</v>
      </c>
      <c r="BK224" s="120">
        <f t="shared" si="115"/>
        <v>393.11900000000003</v>
      </c>
      <c r="BL224" s="120">
        <f t="shared" si="116"/>
        <v>2018.5</v>
      </c>
      <c r="BM224" s="120">
        <f t="shared" si="117"/>
        <v>1430.502</v>
      </c>
      <c r="BN224" s="120">
        <f t="shared" si="118"/>
        <v>1425.4939999999999</v>
      </c>
      <c r="BO224" s="120">
        <f t="shared" si="119"/>
        <v>10585.794</v>
      </c>
      <c r="BP224" s="120">
        <f t="shared" si="120"/>
        <v>2598.8609999999999</v>
      </c>
      <c r="BQ224" s="120">
        <f t="shared" si="121"/>
        <v>2512.2170000000001</v>
      </c>
      <c r="BR224" s="120">
        <f t="shared" si="122"/>
        <v>5111.0779999999995</v>
      </c>
      <c r="BS224" s="120">
        <f t="shared" si="123"/>
        <v>203.01900000000001</v>
      </c>
      <c r="BT224" s="120">
        <f t="shared" si="124"/>
        <v>3253.1779999999999</v>
      </c>
      <c r="BU224" s="120">
        <f t="shared" si="125"/>
        <v>556.98400000000004</v>
      </c>
      <c r="BV224" s="120">
        <f t="shared" si="126"/>
        <v>202.67400000000001</v>
      </c>
      <c r="BW224" s="120">
        <f t="shared" si="127"/>
        <v>287.07499999999999</v>
      </c>
      <c r="BX224" s="120">
        <f t="shared" si="128"/>
        <v>1049.7</v>
      </c>
      <c r="BY224" s="120">
        <f t="shared" si="129"/>
        <v>2759.7159999999999</v>
      </c>
      <c r="BZ224" s="120">
        <f t="shared" si="130"/>
        <v>8312.3459999999995</v>
      </c>
      <c r="CA224" s="120">
        <f t="shared" si="131"/>
        <v>2822.4870000000001</v>
      </c>
      <c r="CB224" s="120">
        <f t="shared" si="132"/>
        <v>129.54400000000001</v>
      </c>
      <c r="CC224" s="120">
        <f t="shared" si="133"/>
        <v>446.072</v>
      </c>
    </row>
    <row r="225" spans="1:81" x14ac:dyDescent="0.2">
      <c r="A225" s="9">
        <v>43282</v>
      </c>
      <c r="B225" s="10">
        <v>34468.199999999997</v>
      </c>
      <c r="C225" s="10">
        <v>960.85199999999998</v>
      </c>
      <c r="D225" s="10">
        <v>4771.8789999999999</v>
      </c>
      <c r="E225" s="10">
        <v>74.421999999999997</v>
      </c>
      <c r="F225" s="10">
        <f t="shared" ref="F225:F288" si="138">SUM(B225:E225)</f>
        <v>40275.352999999996</v>
      </c>
      <c r="G225" s="10">
        <v>4285.9009999999998</v>
      </c>
      <c r="H225" s="10">
        <v>1592.7460000000001</v>
      </c>
      <c r="I225" s="10">
        <v>433.13600000000002</v>
      </c>
      <c r="J225" s="10">
        <v>2360.8040000000001</v>
      </c>
      <c r="K225" s="10">
        <v>1660.29</v>
      </c>
      <c r="L225" s="10">
        <v>1519.423</v>
      </c>
      <c r="M225" s="10">
        <f t="shared" si="135"/>
        <v>11852.300000000001</v>
      </c>
      <c r="N225" s="10">
        <v>3115.49</v>
      </c>
      <c r="O225" s="10">
        <v>2761.95</v>
      </c>
      <c r="P225" s="10">
        <f t="shared" si="136"/>
        <v>5877.44</v>
      </c>
      <c r="Q225" s="10">
        <v>266.81799999999998</v>
      </c>
      <c r="R225" s="10">
        <v>3649.24</v>
      </c>
      <c r="S225" s="10">
        <v>621.69799999999998</v>
      </c>
      <c r="T225" s="10">
        <v>270.44299999999998</v>
      </c>
      <c r="U225" s="10">
        <v>337.24700000000001</v>
      </c>
      <c r="V225" s="10">
        <v>1241.998</v>
      </c>
      <c r="W225" s="10">
        <v>3003.8789999999999</v>
      </c>
      <c r="X225" s="10">
        <f t="shared" si="137"/>
        <v>9391.3230000000003</v>
      </c>
      <c r="Y225" s="10">
        <v>3309.2420000000002</v>
      </c>
      <c r="Z225" s="10">
        <v>139.20599999999999</v>
      </c>
      <c r="AA225" s="10">
        <v>459.99</v>
      </c>
      <c r="AB225" s="126">
        <v>127434.39900000002</v>
      </c>
      <c r="AC225" s="12"/>
      <c r="AD225" s="15"/>
      <c r="BF225" s="126">
        <f t="shared" si="111"/>
        <v>127434.39900000002</v>
      </c>
      <c r="BG225" s="6"/>
      <c r="BH225" s="120">
        <f t="shared" si="112"/>
        <v>40275.352999999996</v>
      </c>
      <c r="BI225" s="120">
        <f t="shared" si="113"/>
        <v>4285.9009999999998</v>
      </c>
      <c r="BJ225" s="120">
        <f t="shared" si="114"/>
        <v>1592.7460000000001</v>
      </c>
      <c r="BK225" s="120">
        <f t="shared" si="115"/>
        <v>433.13600000000002</v>
      </c>
      <c r="BL225" s="120">
        <f t="shared" si="116"/>
        <v>2360.8040000000001</v>
      </c>
      <c r="BM225" s="120">
        <f t="shared" si="117"/>
        <v>1660.29</v>
      </c>
      <c r="BN225" s="120">
        <f t="shared" si="118"/>
        <v>1519.423</v>
      </c>
      <c r="BO225" s="120">
        <f t="shared" si="119"/>
        <v>11852.300000000001</v>
      </c>
      <c r="BP225" s="120">
        <f t="shared" si="120"/>
        <v>3115.49</v>
      </c>
      <c r="BQ225" s="120">
        <f t="shared" si="121"/>
        <v>2761.95</v>
      </c>
      <c r="BR225" s="120">
        <f t="shared" si="122"/>
        <v>5877.44</v>
      </c>
      <c r="BS225" s="120">
        <f t="shared" si="123"/>
        <v>266.81799999999998</v>
      </c>
      <c r="BT225" s="120">
        <f t="shared" si="124"/>
        <v>3649.24</v>
      </c>
      <c r="BU225" s="120">
        <f t="shared" si="125"/>
        <v>621.69799999999998</v>
      </c>
      <c r="BV225" s="120">
        <f t="shared" si="126"/>
        <v>270.44299999999998</v>
      </c>
      <c r="BW225" s="120">
        <f t="shared" si="127"/>
        <v>337.24700000000001</v>
      </c>
      <c r="BX225" s="120">
        <f t="shared" si="128"/>
        <v>1241.998</v>
      </c>
      <c r="BY225" s="120">
        <f t="shared" si="129"/>
        <v>3003.8789999999999</v>
      </c>
      <c r="BZ225" s="120">
        <f t="shared" si="130"/>
        <v>9391.3230000000003</v>
      </c>
      <c r="CA225" s="120">
        <f t="shared" si="131"/>
        <v>3309.2420000000002</v>
      </c>
      <c r="CB225" s="120">
        <f t="shared" si="132"/>
        <v>139.20599999999999</v>
      </c>
      <c r="CC225" s="120">
        <f t="shared" si="133"/>
        <v>459.99</v>
      </c>
    </row>
    <row r="226" spans="1:81" x14ac:dyDescent="0.2">
      <c r="A226" s="9">
        <v>43313</v>
      </c>
      <c r="B226" s="10">
        <v>35041.987000000001</v>
      </c>
      <c r="C226" s="10">
        <v>876.19</v>
      </c>
      <c r="D226" s="10">
        <v>4824.1809999999996</v>
      </c>
      <c r="E226" s="10">
        <v>83.856999999999999</v>
      </c>
      <c r="F226" s="10">
        <f t="shared" si="138"/>
        <v>40826.215000000004</v>
      </c>
      <c r="G226" s="10">
        <v>4153.482</v>
      </c>
      <c r="H226" s="10">
        <v>1551.5989999999999</v>
      </c>
      <c r="I226" s="10">
        <v>433.16500000000002</v>
      </c>
      <c r="J226" s="10">
        <v>2214.4450000000002</v>
      </c>
      <c r="K226" s="10">
        <v>1712.4860000000001</v>
      </c>
      <c r="L226" s="10">
        <v>1531.6669999999999</v>
      </c>
      <c r="M226" s="10">
        <f t="shared" si="135"/>
        <v>11596.844000000001</v>
      </c>
      <c r="N226" s="10">
        <v>3062.9769999999999</v>
      </c>
      <c r="O226" s="10">
        <v>2845.2449999999999</v>
      </c>
      <c r="P226" s="10">
        <f t="shared" si="136"/>
        <v>5908.2219999999998</v>
      </c>
      <c r="Q226" s="10">
        <v>247.77699999999999</v>
      </c>
      <c r="R226" s="10">
        <v>3543.1579999999999</v>
      </c>
      <c r="S226" s="10">
        <v>672.37199999999996</v>
      </c>
      <c r="T226" s="10">
        <v>241.679</v>
      </c>
      <c r="U226" s="10">
        <v>364.48700000000002</v>
      </c>
      <c r="V226" s="10">
        <v>1168.2180000000001</v>
      </c>
      <c r="W226" s="10">
        <v>2976.3069999999998</v>
      </c>
      <c r="X226" s="10">
        <f t="shared" si="137"/>
        <v>9213.9979999999996</v>
      </c>
      <c r="Y226" s="10">
        <v>3467.4659999999999</v>
      </c>
      <c r="Z226" s="10">
        <v>126.09099999999999</v>
      </c>
      <c r="AA226" s="10">
        <v>598.60699999999997</v>
      </c>
      <c r="AB226" s="126">
        <v>128606.77860000002</v>
      </c>
      <c r="AC226" s="12"/>
      <c r="AD226" s="15"/>
      <c r="BF226" s="126">
        <f t="shared" si="111"/>
        <v>128606.77860000002</v>
      </c>
      <c r="BG226" s="6"/>
      <c r="BH226" s="120">
        <f t="shared" si="112"/>
        <v>40826.215000000004</v>
      </c>
      <c r="BI226" s="120">
        <f t="shared" si="113"/>
        <v>4153.482</v>
      </c>
      <c r="BJ226" s="120">
        <f t="shared" si="114"/>
        <v>1551.5989999999999</v>
      </c>
      <c r="BK226" s="120">
        <f t="shared" si="115"/>
        <v>433.16500000000002</v>
      </c>
      <c r="BL226" s="120">
        <f t="shared" si="116"/>
        <v>2214.4450000000002</v>
      </c>
      <c r="BM226" s="120">
        <f t="shared" si="117"/>
        <v>1712.4860000000001</v>
      </c>
      <c r="BN226" s="120">
        <f t="shared" si="118"/>
        <v>1531.6669999999999</v>
      </c>
      <c r="BO226" s="120">
        <f t="shared" si="119"/>
        <v>11596.844000000001</v>
      </c>
      <c r="BP226" s="120">
        <f t="shared" si="120"/>
        <v>3062.9769999999999</v>
      </c>
      <c r="BQ226" s="120">
        <f t="shared" si="121"/>
        <v>2845.2449999999999</v>
      </c>
      <c r="BR226" s="120">
        <f t="shared" si="122"/>
        <v>5908.2219999999998</v>
      </c>
      <c r="BS226" s="120">
        <f t="shared" si="123"/>
        <v>247.77699999999999</v>
      </c>
      <c r="BT226" s="120">
        <f t="shared" si="124"/>
        <v>3543.1579999999999</v>
      </c>
      <c r="BU226" s="120">
        <f t="shared" si="125"/>
        <v>672.37199999999996</v>
      </c>
      <c r="BV226" s="120">
        <f t="shared" si="126"/>
        <v>241.679</v>
      </c>
      <c r="BW226" s="120">
        <f t="shared" si="127"/>
        <v>364.48700000000002</v>
      </c>
      <c r="BX226" s="120">
        <f t="shared" si="128"/>
        <v>1168.2180000000001</v>
      </c>
      <c r="BY226" s="120">
        <f t="shared" si="129"/>
        <v>2976.3069999999998</v>
      </c>
      <c r="BZ226" s="120">
        <f t="shared" si="130"/>
        <v>9213.9979999999996</v>
      </c>
      <c r="CA226" s="120">
        <f t="shared" si="131"/>
        <v>3467.4659999999999</v>
      </c>
      <c r="CB226" s="120">
        <f t="shared" si="132"/>
        <v>126.09099999999999</v>
      </c>
      <c r="CC226" s="120">
        <f t="shared" si="133"/>
        <v>598.60699999999997</v>
      </c>
    </row>
    <row r="227" spans="1:81" x14ac:dyDescent="0.2">
      <c r="A227" s="9">
        <v>43344</v>
      </c>
      <c r="B227" s="10">
        <v>30964.105</v>
      </c>
      <c r="C227" s="10">
        <v>573.27200000000005</v>
      </c>
      <c r="D227" s="10">
        <v>3980.527</v>
      </c>
      <c r="E227" s="10">
        <v>39.642000000000003</v>
      </c>
      <c r="F227" s="10">
        <f t="shared" si="138"/>
        <v>35557.546000000002</v>
      </c>
      <c r="G227" s="10">
        <v>3474.846</v>
      </c>
      <c r="H227" s="10">
        <v>1367.3420000000001</v>
      </c>
      <c r="I227" s="10">
        <v>374.74599999999998</v>
      </c>
      <c r="J227" s="10">
        <v>1989.019</v>
      </c>
      <c r="K227" s="10">
        <v>1640.4459999999999</v>
      </c>
      <c r="L227" s="10">
        <v>1381.7370000000001</v>
      </c>
      <c r="M227" s="10">
        <f t="shared" si="135"/>
        <v>10228.136000000002</v>
      </c>
      <c r="N227" s="10">
        <v>2594.2460000000001</v>
      </c>
      <c r="O227" s="10">
        <v>2302.4839999999999</v>
      </c>
      <c r="P227" s="10">
        <f t="shared" si="136"/>
        <v>4896.7299999999996</v>
      </c>
      <c r="Q227" s="10">
        <v>198.66900000000001</v>
      </c>
      <c r="R227" s="10">
        <v>3221.681</v>
      </c>
      <c r="S227" s="10">
        <v>568.16399999999999</v>
      </c>
      <c r="T227" s="10">
        <v>266.62400000000002</v>
      </c>
      <c r="U227" s="10">
        <v>312.98</v>
      </c>
      <c r="V227" s="10">
        <v>1015.687</v>
      </c>
      <c r="W227" s="10">
        <v>2325.0680000000002</v>
      </c>
      <c r="X227" s="10">
        <f t="shared" si="137"/>
        <v>7908.8730000000005</v>
      </c>
      <c r="Y227" s="10">
        <v>2888.95</v>
      </c>
      <c r="Z227" s="10">
        <v>95.266000000000005</v>
      </c>
      <c r="AA227" s="10">
        <v>522.23599999999999</v>
      </c>
      <c r="AB227" s="126">
        <v>110115.8728</v>
      </c>
      <c r="AC227" s="12"/>
      <c r="AD227" s="15"/>
      <c r="BF227" s="126">
        <f t="shared" si="111"/>
        <v>110115.8728</v>
      </c>
      <c r="BG227" s="6"/>
      <c r="BH227" s="120">
        <f t="shared" si="112"/>
        <v>35557.546000000002</v>
      </c>
      <c r="BI227" s="120">
        <f t="shared" si="113"/>
        <v>3474.846</v>
      </c>
      <c r="BJ227" s="120">
        <f t="shared" si="114"/>
        <v>1367.3420000000001</v>
      </c>
      <c r="BK227" s="120">
        <f t="shared" si="115"/>
        <v>374.74599999999998</v>
      </c>
      <c r="BL227" s="120">
        <f t="shared" si="116"/>
        <v>1989.019</v>
      </c>
      <c r="BM227" s="120">
        <f t="shared" si="117"/>
        <v>1640.4459999999999</v>
      </c>
      <c r="BN227" s="120">
        <f t="shared" si="118"/>
        <v>1381.7370000000001</v>
      </c>
      <c r="BO227" s="120">
        <f t="shared" si="119"/>
        <v>10228.136000000002</v>
      </c>
      <c r="BP227" s="120">
        <f t="shared" si="120"/>
        <v>2594.2460000000001</v>
      </c>
      <c r="BQ227" s="120">
        <f t="shared" si="121"/>
        <v>2302.4839999999999</v>
      </c>
      <c r="BR227" s="120">
        <f t="shared" si="122"/>
        <v>4896.7299999999996</v>
      </c>
      <c r="BS227" s="120">
        <f t="shared" si="123"/>
        <v>198.66900000000001</v>
      </c>
      <c r="BT227" s="120">
        <f t="shared" si="124"/>
        <v>3221.681</v>
      </c>
      <c r="BU227" s="120">
        <f t="shared" si="125"/>
        <v>568.16399999999999</v>
      </c>
      <c r="BV227" s="120">
        <f t="shared" si="126"/>
        <v>266.62400000000002</v>
      </c>
      <c r="BW227" s="120">
        <f t="shared" si="127"/>
        <v>312.98</v>
      </c>
      <c r="BX227" s="120">
        <f t="shared" si="128"/>
        <v>1015.687</v>
      </c>
      <c r="BY227" s="120">
        <f t="shared" si="129"/>
        <v>2325.0680000000002</v>
      </c>
      <c r="BZ227" s="120">
        <f t="shared" si="130"/>
        <v>7908.8730000000005</v>
      </c>
      <c r="CA227" s="120">
        <f t="shared" si="131"/>
        <v>2888.95</v>
      </c>
      <c r="CB227" s="120">
        <f t="shared" si="132"/>
        <v>95.266000000000005</v>
      </c>
      <c r="CC227" s="120">
        <f t="shared" si="133"/>
        <v>522.23599999999999</v>
      </c>
    </row>
    <row r="228" spans="1:81" x14ac:dyDescent="0.2">
      <c r="A228" s="9">
        <v>43374</v>
      </c>
      <c r="B228" s="10">
        <v>34753.394999999997</v>
      </c>
      <c r="C228" s="10">
        <v>1143.5940000000001</v>
      </c>
      <c r="D228" s="10">
        <v>4079.74</v>
      </c>
      <c r="E228" s="10">
        <v>88.558999999999997</v>
      </c>
      <c r="F228" s="10">
        <f t="shared" si="138"/>
        <v>40065.287999999993</v>
      </c>
      <c r="G228" s="10">
        <v>4328.7740000000003</v>
      </c>
      <c r="H228" s="10">
        <v>1518.377</v>
      </c>
      <c r="I228" s="10">
        <v>435.57400000000001</v>
      </c>
      <c r="J228" s="10">
        <v>2217.6840000000002</v>
      </c>
      <c r="K228" s="10">
        <v>1632.3330000000001</v>
      </c>
      <c r="L228" s="10">
        <v>1489.8230000000001</v>
      </c>
      <c r="M228" s="10">
        <f t="shared" si="135"/>
        <v>11622.565000000001</v>
      </c>
      <c r="N228" s="10">
        <v>2905.1489999999999</v>
      </c>
      <c r="O228" s="10">
        <v>2802.279</v>
      </c>
      <c r="P228" s="10">
        <f t="shared" si="136"/>
        <v>5707.4279999999999</v>
      </c>
      <c r="Q228" s="10">
        <v>249.75700000000001</v>
      </c>
      <c r="R228" s="10">
        <v>3595.0839999999998</v>
      </c>
      <c r="S228" s="10">
        <v>639.17100000000005</v>
      </c>
      <c r="T228" s="10">
        <v>261.983</v>
      </c>
      <c r="U228" s="10">
        <v>351.899</v>
      </c>
      <c r="V228" s="10">
        <v>1195.9970000000001</v>
      </c>
      <c r="W228" s="10">
        <v>2956.8710000000001</v>
      </c>
      <c r="X228" s="10">
        <f t="shared" si="137"/>
        <v>9250.7620000000006</v>
      </c>
      <c r="Y228" s="10">
        <v>3333.0619999999999</v>
      </c>
      <c r="Z228" s="10">
        <v>98.638999999999996</v>
      </c>
      <c r="AA228" s="10">
        <v>583.70100000000002</v>
      </c>
      <c r="AB228" s="126">
        <v>126334.29979999999</v>
      </c>
      <c r="AC228" s="12"/>
      <c r="AD228" s="15"/>
      <c r="BF228" s="126">
        <f t="shared" si="111"/>
        <v>126334.29979999999</v>
      </c>
      <c r="BG228" s="6"/>
      <c r="BH228" s="120">
        <f t="shared" si="112"/>
        <v>40065.287999999993</v>
      </c>
      <c r="BI228" s="120">
        <f t="shared" si="113"/>
        <v>4328.7740000000003</v>
      </c>
      <c r="BJ228" s="120">
        <f t="shared" si="114"/>
        <v>1518.377</v>
      </c>
      <c r="BK228" s="120">
        <f t="shared" si="115"/>
        <v>435.57400000000001</v>
      </c>
      <c r="BL228" s="120">
        <f t="shared" si="116"/>
        <v>2217.6840000000002</v>
      </c>
      <c r="BM228" s="120">
        <f t="shared" si="117"/>
        <v>1632.3330000000001</v>
      </c>
      <c r="BN228" s="120">
        <f t="shared" si="118"/>
        <v>1489.8230000000001</v>
      </c>
      <c r="BO228" s="120">
        <f t="shared" si="119"/>
        <v>11622.565000000001</v>
      </c>
      <c r="BP228" s="120">
        <f t="shared" si="120"/>
        <v>2905.1489999999999</v>
      </c>
      <c r="BQ228" s="120">
        <f t="shared" si="121"/>
        <v>2802.279</v>
      </c>
      <c r="BR228" s="120">
        <f t="shared" si="122"/>
        <v>5707.4279999999999</v>
      </c>
      <c r="BS228" s="120">
        <f t="shared" si="123"/>
        <v>249.75700000000001</v>
      </c>
      <c r="BT228" s="120">
        <f t="shared" si="124"/>
        <v>3595.0839999999998</v>
      </c>
      <c r="BU228" s="120">
        <f t="shared" si="125"/>
        <v>639.17100000000005</v>
      </c>
      <c r="BV228" s="120">
        <f t="shared" si="126"/>
        <v>261.983</v>
      </c>
      <c r="BW228" s="120">
        <f t="shared" si="127"/>
        <v>351.899</v>
      </c>
      <c r="BX228" s="120">
        <f t="shared" si="128"/>
        <v>1195.9970000000001</v>
      </c>
      <c r="BY228" s="120">
        <f t="shared" si="129"/>
        <v>2956.8710000000001</v>
      </c>
      <c r="BZ228" s="120">
        <f t="shared" si="130"/>
        <v>9250.7620000000006</v>
      </c>
      <c r="CA228" s="120">
        <f t="shared" si="131"/>
        <v>3333.0619999999999</v>
      </c>
      <c r="CB228" s="120">
        <f t="shared" si="132"/>
        <v>98.638999999999996</v>
      </c>
      <c r="CC228" s="120">
        <f t="shared" si="133"/>
        <v>583.70100000000002</v>
      </c>
    </row>
    <row r="229" spans="1:81" s="6" customFormat="1" x14ac:dyDescent="0.2">
      <c r="A229" s="9">
        <v>43405</v>
      </c>
      <c r="B229" s="10">
        <v>34264.127</v>
      </c>
      <c r="C229" s="10">
        <v>1031.1220000000001</v>
      </c>
      <c r="D229" s="10">
        <v>4128.7209999999995</v>
      </c>
      <c r="E229" s="10">
        <v>67.835999999999999</v>
      </c>
      <c r="F229" s="10">
        <f t="shared" si="138"/>
        <v>39491.806000000004</v>
      </c>
      <c r="G229" s="10">
        <v>3999.7130000000002</v>
      </c>
      <c r="H229" s="10">
        <v>1321.796</v>
      </c>
      <c r="I229" s="10">
        <v>385.46899999999999</v>
      </c>
      <c r="J229" s="10">
        <v>2012.675</v>
      </c>
      <c r="K229" s="10">
        <v>1654.9359999999999</v>
      </c>
      <c r="L229" s="10">
        <v>1467.0429999999999</v>
      </c>
      <c r="M229" s="10">
        <f t="shared" si="135"/>
        <v>10841.632</v>
      </c>
      <c r="N229" s="10">
        <v>2753.2579999999998</v>
      </c>
      <c r="O229" s="10">
        <v>2645.41</v>
      </c>
      <c r="P229" s="10">
        <f t="shared" si="136"/>
        <v>5398.6679999999997</v>
      </c>
      <c r="Q229" s="10">
        <v>239.95699999999999</v>
      </c>
      <c r="R229" s="10">
        <v>3433.846</v>
      </c>
      <c r="S229" s="10">
        <v>632.83699999999999</v>
      </c>
      <c r="T229" s="10">
        <v>256.50599999999997</v>
      </c>
      <c r="U229" s="10">
        <v>348.88900000000001</v>
      </c>
      <c r="V229" s="10">
        <v>1104.595</v>
      </c>
      <c r="W229" s="10">
        <v>2771.1689999999999</v>
      </c>
      <c r="X229" s="10">
        <f t="shared" si="137"/>
        <v>8787.7989999999991</v>
      </c>
      <c r="Y229" s="10">
        <v>3210.2910000000002</v>
      </c>
      <c r="Z229" s="10">
        <v>145.68199999999999</v>
      </c>
      <c r="AA229" s="10">
        <v>567.45600000000002</v>
      </c>
      <c r="AB229" s="126">
        <v>122108.47980000002</v>
      </c>
      <c r="AC229" s="12"/>
      <c r="AD229" s="15"/>
      <c r="BF229" s="126">
        <f t="shared" si="111"/>
        <v>122108.47980000002</v>
      </c>
      <c r="BH229" s="120">
        <f t="shared" si="112"/>
        <v>39491.806000000004</v>
      </c>
      <c r="BI229" s="120">
        <f t="shared" si="113"/>
        <v>3999.7130000000002</v>
      </c>
      <c r="BJ229" s="120">
        <f t="shared" si="114"/>
        <v>1321.796</v>
      </c>
      <c r="BK229" s="120">
        <f t="shared" si="115"/>
        <v>385.46899999999999</v>
      </c>
      <c r="BL229" s="120">
        <f t="shared" si="116"/>
        <v>2012.675</v>
      </c>
      <c r="BM229" s="120">
        <f t="shared" si="117"/>
        <v>1654.9359999999999</v>
      </c>
      <c r="BN229" s="120">
        <f t="shared" si="118"/>
        <v>1467.0429999999999</v>
      </c>
      <c r="BO229" s="120">
        <f t="shared" si="119"/>
        <v>10841.632</v>
      </c>
      <c r="BP229" s="120">
        <f t="shared" si="120"/>
        <v>2753.2579999999998</v>
      </c>
      <c r="BQ229" s="120">
        <f t="shared" si="121"/>
        <v>2645.41</v>
      </c>
      <c r="BR229" s="120">
        <f t="shared" si="122"/>
        <v>5398.6679999999997</v>
      </c>
      <c r="BS229" s="120">
        <f t="shared" si="123"/>
        <v>239.95699999999999</v>
      </c>
      <c r="BT229" s="120">
        <f t="shared" si="124"/>
        <v>3433.846</v>
      </c>
      <c r="BU229" s="120">
        <f t="shared" si="125"/>
        <v>632.83699999999999</v>
      </c>
      <c r="BV229" s="120">
        <f t="shared" si="126"/>
        <v>256.50599999999997</v>
      </c>
      <c r="BW229" s="120">
        <f t="shared" si="127"/>
        <v>348.88900000000001</v>
      </c>
      <c r="BX229" s="120">
        <f t="shared" si="128"/>
        <v>1104.595</v>
      </c>
      <c r="BY229" s="120">
        <f t="shared" si="129"/>
        <v>2771.1689999999999</v>
      </c>
      <c r="BZ229" s="120">
        <f t="shared" si="130"/>
        <v>8787.7989999999991</v>
      </c>
      <c r="CA229" s="120">
        <f t="shared" si="131"/>
        <v>3210.2910000000002</v>
      </c>
      <c r="CB229" s="120">
        <f t="shared" si="132"/>
        <v>145.68199999999999</v>
      </c>
      <c r="CC229" s="120">
        <f t="shared" si="133"/>
        <v>567.45600000000002</v>
      </c>
    </row>
    <row r="230" spans="1:81" s="6" customFormat="1" x14ac:dyDescent="0.2">
      <c r="A230" s="9">
        <v>43435</v>
      </c>
      <c r="B230" s="10">
        <v>33956.264999999999</v>
      </c>
      <c r="C230" s="10">
        <v>1092.875</v>
      </c>
      <c r="D230" s="10">
        <v>3576.058</v>
      </c>
      <c r="E230" s="10">
        <v>60.642000000000003</v>
      </c>
      <c r="F230" s="10">
        <f t="shared" si="138"/>
        <v>38685.839999999997</v>
      </c>
      <c r="G230" s="10">
        <v>3607.3690000000001</v>
      </c>
      <c r="H230" s="10">
        <v>1228.875</v>
      </c>
      <c r="I230" s="10">
        <v>383.27499999999998</v>
      </c>
      <c r="J230" s="10">
        <v>2035.0989999999999</v>
      </c>
      <c r="K230" s="10">
        <v>1874.2370000000001</v>
      </c>
      <c r="L230" s="10">
        <v>1291.1500000000001</v>
      </c>
      <c r="M230" s="10">
        <f t="shared" si="135"/>
        <v>10420.004999999999</v>
      </c>
      <c r="N230" s="10">
        <v>2689.634</v>
      </c>
      <c r="O230" s="10">
        <v>2467.1480000000001</v>
      </c>
      <c r="P230" s="10">
        <f t="shared" si="136"/>
        <v>5156.7820000000002</v>
      </c>
      <c r="Q230" s="10">
        <v>249.34399999999999</v>
      </c>
      <c r="R230" s="10">
        <v>3370.165</v>
      </c>
      <c r="S230" s="10">
        <v>619.64700000000005</v>
      </c>
      <c r="T230" s="10">
        <v>250.625</v>
      </c>
      <c r="U230" s="10">
        <v>339.322</v>
      </c>
      <c r="V230" s="10">
        <v>1108.4169999999999</v>
      </c>
      <c r="W230" s="10">
        <v>2702.8240000000001</v>
      </c>
      <c r="X230" s="10">
        <f t="shared" si="137"/>
        <v>8640.344000000001</v>
      </c>
      <c r="Y230" s="10">
        <v>3357.893</v>
      </c>
      <c r="Z230" s="10">
        <v>130.33199999999999</v>
      </c>
      <c r="AA230" s="10">
        <v>467.86399999999998</v>
      </c>
      <c r="AB230" s="126">
        <v>121060.18319999998</v>
      </c>
      <c r="AC230" s="12"/>
      <c r="AD230" s="15"/>
      <c r="BF230" s="126">
        <f t="shared" si="111"/>
        <v>121060.18319999998</v>
      </c>
      <c r="BH230" s="120">
        <f t="shared" si="112"/>
        <v>38685.839999999997</v>
      </c>
      <c r="BI230" s="120">
        <f t="shared" si="113"/>
        <v>3607.3690000000001</v>
      </c>
      <c r="BJ230" s="120">
        <f t="shared" si="114"/>
        <v>1228.875</v>
      </c>
      <c r="BK230" s="120">
        <f t="shared" si="115"/>
        <v>383.27499999999998</v>
      </c>
      <c r="BL230" s="120">
        <f t="shared" si="116"/>
        <v>2035.0989999999999</v>
      </c>
      <c r="BM230" s="120">
        <f t="shared" si="117"/>
        <v>1874.2370000000001</v>
      </c>
      <c r="BN230" s="120">
        <f t="shared" si="118"/>
        <v>1291.1500000000001</v>
      </c>
      <c r="BO230" s="120">
        <f t="shared" si="119"/>
        <v>10420.004999999999</v>
      </c>
      <c r="BP230" s="120">
        <f t="shared" si="120"/>
        <v>2689.634</v>
      </c>
      <c r="BQ230" s="120">
        <f t="shared" si="121"/>
        <v>2467.1480000000001</v>
      </c>
      <c r="BR230" s="120">
        <f t="shared" si="122"/>
        <v>5156.7820000000002</v>
      </c>
      <c r="BS230" s="120">
        <f t="shared" si="123"/>
        <v>249.34399999999999</v>
      </c>
      <c r="BT230" s="120">
        <f t="shared" si="124"/>
        <v>3370.165</v>
      </c>
      <c r="BU230" s="120">
        <f t="shared" si="125"/>
        <v>619.64700000000005</v>
      </c>
      <c r="BV230" s="120">
        <f t="shared" si="126"/>
        <v>250.625</v>
      </c>
      <c r="BW230" s="120">
        <f t="shared" si="127"/>
        <v>339.322</v>
      </c>
      <c r="BX230" s="120">
        <f t="shared" si="128"/>
        <v>1108.4169999999999</v>
      </c>
      <c r="BY230" s="120">
        <f t="shared" si="129"/>
        <v>2702.8240000000001</v>
      </c>
      <c r="BZ230" s="120">
        <f t="shared" si="130"/>
        <v>8640.344000000001</v>
      </c>
      <c r="CA230" s="120">
        <f t="shared" si="131"/>
        <v>3357.893</v>
      </c>
      <c r="CB230" s="120">
        <f t="shared" si="132"/>
        <v>130.33199999999999</v>
      </c>
      <c r="CC230" s="120">
        <f t="shared" si="133"/>
        <v>467.86399999999998</v>
      </c>
    </row>
    <row r="231" spans="1:81" s="83" customFormat="1" x14ac:dyDescent="0.2">
      <c r="A231" s="81">
        <v>43466</v>
      </c>
      <c r="B231" s="82">
        <v>35722.989000000001</v>
      </c>
      <c r="C231" s="82">
        <v>960.24800000000005</v>
      </c>
      <c r="D231" s="82">
        <v>3710.2559999999999</v>
      </c>
      <c r="E231" s="82">
        <v>63.521999999999998</v>
      </c>
      <c r="F231" s="82">
        <f t="shared" si="138"/>
        <v>40457.014999999999</v>
      </c>
      <c r="G231" s="82">
        <v>3971.2020000000002</v>
      </c>
      <c r="H231" s="82">
        <v>1251.1289999999999</v>
      </c>
      <c r="I231" s="82">
        <v>339.17099999999999</v>
      </c>
      <c r="J231" s="82">
        <v>2086.0259999999998</v>
      </c>
      <c r="K231" s="82">
        <v>1799.5609999999999</v>
      </c>
      <c r="L231" s="82">
        <v>1316.9390000000001</v>
      </c>
      <c r="M231" s="82">
        <f t="shared" si="135"/>
        <v>10764.028</v>
      </c>
      <c r="N231" s="82">
        <v>2809.45</v>
      </c>
      <c r="O231" s="82">
        <v>2544.7399999999998</v>
      </c>
      <c r="P231" s="82">
        <f t="shared" si="136"/>
        <v>5354.19</v>
      </c>
      <c r="Q231" s="82">
        <v>247.94499999999999</v>
      </c>
      <c r="R231" s="82">
        <v>3367.6619999999998</v>
      </c>
      <c r="S231" s="82">
        <v>638.76</v>
      </c>
      <c r="T231" s="82">
        <v>270.70100000000002</v>
      </c>
      <c r="U231" s="82">
        <v>374.625</v>
      </c>
      <c r="V231" s="82">
        <v>1110.3309999999999</v>
      </c>
      <c r="W231" s="82">
        <v>2857.8290000000002</v>
      </c>
      <c r="X231" s="82">
        <f t="shared" si="137"/>
        <v>8867.853000000001</v>
      </c>
      <c r="Y231" s="82">
        <v>3449.4929999999999</v>
      </c>
      <c r="Z231" s="82">
        <v>150.60400000000001</v>
      </c>
      <c r="AA231" s="82">
        <v>445.702</v>
      </c>
      <c r="AB231" s="126">
        <v>125249.7816</v>
      </c>
      <c r="AC231" s="12"/>
      <c r="AD231" s="84"/>
      <c r="BF231" s="126">
        <f t="shared" si="111"/>
        <v>125249.7816</v>
      </c>
      <c r="BG231" s="6"/>
      <c r="BH231" s="120">
        <f t="shared" si="112"/>
        <v>40457.014999999999</v>
      </c>
      <c r="BI231" s="120">
        <f t="shared" si="113"/>
        <v>3971.2020000000002</v>
      </c>
      <c r="BJ231" s="120">
        <f t="shared" si="114"/>
        <v>1251.1289999999999</v>
      </c>
      <c r="BK231" s="120">
        <f t="shared" si="115"/>
        <v>339.17099999999999</v>
      </c>
      <c r="BL231" s="120">
        <f t="shared" si="116"/>
        <v>2086.0259999999998</v>
      </c>
      <c r="BM231" s="120">
        <f t="shared" si="117"/>
        <v>1799.5609999999999</v>
      </c>
      <c r="BN231" s="120">
        <f t="shared" si="118"/>
        <v>1316.9390000000001</v>
      </c>
      <c r="BO231" s="120">
        <f t="shared" si="119"/>
        <v>10764.028</v>
      </c>
      <c r="BP231" s="120">
        <f t="shared" si="120"/>
        <v>2809.45</v>
      </c>
      <c r="BQ231" s="120">
        <f t="shared" si="121"/>
        <v>2544.7399999999998</v>
      </c>
      <c r="BR231" s="120">
        <f t="shared" si="122"/>
        <v>5354.19</v>
      </c>
      <c r="BS231" s="120">
        <f t="shared" si="123"/>
        <v>247.94499999999999</v>
      </c>
      <c r="BT231" s="120">
        <f t="shared" si="124"/>
        <v>3367.6619999999998</v>
      </c>
      <c r="BU231" s="120">
        <f t="shared" si="125"/>
        <v>638.76</v>
      </c>
      <c r="BV231" s="120">
        <f t="shared" si="126"/>
        <v>270.70100000000002</v>
      </c>
      <c r="BW231" s="120">
        <f t="shared" si="127"/>
        <v>374.625</v>
      </c>
      <c r="BX231" s="120">
        <f t="shared" si="128"/>
        <v>1110.3309999999999</v>
      </c>
      <c r="BY231" s="120">
        <f t="shared" si="129"/>
        <v>2857.8290000000002</v>
      </c>
      <c r="BZ231" s="120">
        <f t="shared" si="130"/>
        <v>8867.853000000001</v>
      </c>
      <c r="CA231" s="120">
        <f t="shared" si="131"/>
        <v>3449.4929999999999</v>
      </c>
      <c r="CB231" s="120">
        <f t="shared" si="132"/>
        <v>150.60400000000001</v>
      </c>
      <c r="CC231" s="120">
        <f t="shared" si="133"/>
        <v>445.702</v>
      </c>
    </row>
    <row r="232" spans="1:81" s="6" customFormat="1" x14ac:dyDescent="0.2">
      <c r="A232" s="9">
        <v>43497</v>
      </c>
      <c r="B232" s="10">
        <v>31811.242999999999</v>
      </c>
      <c r="C232" s="10">
        <v>1011.003</v>
      </c>
      <c r="D232" s="10">
        <v>3364.3389999999999</v>
      </c>
      <c r="E232" s="10">
        <v>70.613</v>
      </c>
      <c r="F232" s="10">
        <f t="shared" si="138"/>
        <v>36257.197999999997</v>
      </c>
      <c r="G232" s="10">
        <v>3690.6219999999998</v>
      </c>
      <c r="H232" s="10">
        <v>1185.42</v>
      </c>
      <c r="I232" s="10">
        <v>333.79599999999999</v>
      </c>
      <c r="J232" s="10">
        <v>1966.5409999999999</v>
      </c>
      <c r="K232" s="10">
        <v>1781.579</v>
      </c>
      <c r="L232" s="10">
        <v>1238.1610000000001</v>
      </c>
      <c r="M232" s="10">
        <f t="shared" si="135"/>
        <v>10196.119000000001</v>
      </c>
      <c r="N232" s="10">
        <v>2433.3270000000002</v>
      </c>
      <c r="O232" s="10">
        <v>2425.6460000000002</v>
      </c>
      <c r="P232" s="10">
        <f t="shared" si="136"/>
        <v>4858.973</v>
      </c>
      <c r="Q232" s="10">
        <v>234.98</v>
      </c>
      <c r="R232" s="10">
        <v>3261.8310000000001</v>
      </c>
      <c r="S232" s="10">
        <v>616.37699999999995</v>
      </c>
      <c r="T232" s="10">
        <v>232.13</v>
      </c>
      <c r="U232" s="10">
        <v>339.85300000000001</v>
      </c>
      <c r="V232" s="10">
        <v>984.15700000000004</v>
      </c>
      <c r="W232" s="10">
        <v>2716.9740000000002</v>
      </c>
      <c r="X232" s="10">
        <f t="shared" si="137"/>
        <v>8386.3019999999997</v>
      </c>
      <c r="Y232" s="10">
        <v>3407.9520000000002</v>
      </c>
      <c r="Z232" s="10">
        <v>145.595</v>
      </c>
      <c r="AA232" s="10">
        <v>454.94200000000001</v>
      </c>
      <c r="AB232" s="126">
        <v>117658.31659999999</v>
      </c>
      <c r="AC232" s="12"/>
      <c r="AD232" s="15"/>
      <c r="BF232" s="126">
        <f t="shared" si="111"/>
        <v>117658.31659999999</v>
      </c>
      <c r="BH232" s="120">
        <f t="shared" si="112"/>
        <v>36257.197999999997</v>
      </c>
      <c r="BI232" s="120">
        <f t="shared" si="113"/>
        <v>3690.6219999999998</v>
      </c>
      <c r="BJ232" s="120">
        <f t="shared" si="114"/>
        <v>1185.42</v>
      </c>
      <c r="BK232" s="120">
        <f t="shared" si="115"/>
        <v>333.79599999999999</v>
      </c>
      <c r="BL232" s="120">
        <f t="shared" si="116"/>
        <v>1966.5409999999999</v>
      </c>
      <c r="BM232" s="120">
        <f t="shared" si="117"/>
        <v>1781.579</v>
      </c>
      <c r="BN232" s="120">
        <f t="shared" si="118"/>
        <v>1238.1610000000001</v>
      </c>
      <c r="BO232" s="120">
        <f t="shared" si="119"/>
        <v>10196.119000000001</v>
      </c>
      <c r="BP232" s="120">
        <f t="shared" si="120"/>
        <v>2433.3270000000002</v>
      </c>
      <c r="BQ232" s="120">
        <f t="shared" si="121"/>
        <v>2425.6460000000002</v>
      </c>
      <c r="BR232" s="120">
        <f t="shared" si="122"/>
        <v>4858.973</v>
      </c>
      <c r="BS232" s="120">
        <f t="shared" si="123"/>
        <v>234.98</v>
      </c>
      <c r="BT232" s="120">
        <f t="shared" si="124"/>
        <v>3261.8310000000001</v>
      </c>
      <c r="BU232" s="120">
        <f t="shared" si="125"/>
        <v>616.37699999999995</v>
      </c>
      <c r="BV232" s="120">
        <f t="shared" si="126"/>
        <v>232.13</v>
      </c>
      <c r="BW232" s="120">
        <f t="shared" si="127"/>
        <v>339.85300000000001</v>
      </c>
      <c r="BX232" s="120">
        <f t="shared" si="128"/>
        <v>984.15700000000004</v>
      </c>
      <c r="BY232" s="120">
        <f t="shared" si="129"/>
        <v>2716.9740000000002</v>
      </c>
      <c r="BZ232" s="120">
        <f t="shared" si="130"/>
        <v>8386.3019999999997</v>
      </c>
      <c r="CA232" s="120">
        <f t="shared" si="131"/>
        <v>3407.9520000000002</v>
      </c>
      <c r="CB232" s="120">
        <f t="shared" si="132"/>
        <v>145.595</v>
      </c>
      <c r="CC232" s="120">
        <f t="shared" si="133"/>
        <v>454.94200000000001</v>
      </c>
    </row>
    <row r="233" spans="1:81" s="6" customFormat="1" x14ac:dyDescent="0.2">
      <c r="A233" s="9">
        <v>43525</v>
      </c>
      <c r="B233" s="10">
        <v>32441.605</v>
      </c>
      <c r="C233" s="10">
        <v>359.33800000000002</v>
      </c>
      <c r="D233" s="10">
        <v>3709.2420000000002</v>
      </c>
      <c r="E233" s="10">
        <v>42.11</v>
      </c>
      <c r="F233" s="10">
        <f t="shared" si="138"/>
        <v>36552.294999999998</v>
      </c>
      <c r="G233" s="10">
        <v>3518.8159999999998</v>
      </c>
      <c r="H233" s="10">
        <v>1039.5640000000001</v>
      </c>
      <c r="I233" s="10">
        <v>334.06700000000001</v>
      </c>
      <c r="J233" s="10">
        <v>1852.4179999999999</v>
      </c>
      <c r="K233" s="10">
        <v>1633.2719999999999</v>
      </c>
      <c r="L233" s="10">
        <v>1224.6300000000001</v>
      </c>
      <c r="M233" s="10">
        <f t="shared" si="135"/>
        <v>9602.7669999999998</v>
      </c>
      <c r="N233" s="10">
        <v>2768.953</v>
      </c>
      <c r="O233" s="10">
        <v>2339.6089999999999</v>
      </c>
      <c r="P233" s="10">
        <f t="shared" si="136"/>
        <v>5108.5619999999999</v>
      </c>
      <c r="Q233" s="10">
        <v>236.816</v>
      </c>
      <c r="R233" s="10">
        <v>3236.299</v>
      </c>
      <c r="S233" s="10">
        <v>593.875</v>
      </c>
      <c r="T233" s="10">
        <v>233.44</v>
      </c>
      <c r="U233" s="10">
        <v>295.48200000000003</v>
      </c>
      <c r="V233" s="10">
        <v>1074.576</v>
      </c>
      <c r="W233" s="10">
        <v>2747.683</v>
      </c>
      <c r="X233" s="10">
        <f t="shared" si="137"/>
        <v>8418.1709999999985</v>
      </c>
      <c r="Y233" s="10">
        <v>3088.1179999999999</v>
      </c>
      <c r="Z233" s="10">
        <v>89.942999999999998</v>
      </c>
      <c r="AA233" s="10">
        <v>465.14100000000002</v>
      </c>
      <c r="AB233" s="126">
        <v>114376.11079999999</v>
      </c>
      <c r="AC233" s="12"/>
      <c r="AD233" s="15"/>
      <c r="BF233" s="126">
        <f t="shared" si="111"/>
        <v>114376.11079999999</v>
      </c>
      <c r="BH233" s="120">
        <f t="shared" si="112"/>
        <v>36552.294999999998</v>
      </c>
      <c r="BI233" s="120">
        <f t="shared" si="113"/>
        <v>3518.8159999999998</v>
      </c>
      <c r="BJ233" s="120">
        <f t="shared" si="114"/>
        <v>1039.5640000000001</v>
      </c>
      <c r="BK233" s="120">
        <f t="shared" si="115"/>
        <v>334.06700000000001</v>
      </c>
      <c r="BL233" s="120">
        <f t="shared" si="116"/>
        <v>1852.4179999999999</v>
      </c>
      <c r="BM233" s="120">
        <f t="shared" si="117"/>
        <v>1633.2719999999999</v>
      </c>
      <c r="BN233" s="120">
        <f t="shared" si="118"/>
        <v>1224.6300000000001</v>
      </c>
      <c r="BO233" s="120">
        <f t="shared" si="119"/>
        <v>9602.7669999999998</v>
      </c>
      <c r="BP233" s="120">
        <f t="shared" si="120"/>
        <v>2768.953</v>
      </c>
      <c r="BQ233" s="120">
        <f t="shared" si="121"/>
        <v>2339.6089999999999</v>
      </c>
      <c r="BR233" s="120">
        <f t="shared" si="122"/>
        <v>5108.5619999999999</v>
      </c>
      <c r="BS233" s="120">
        <f t="shared" si="123"/>
        <v>236.816</v>
      </c>
      <c r="BT233" s="120">
        <f t="shared" si="124"/>
        <v>3236.299</v>
      </c>
      <c r="BU233" s="120">
        <f t="shared" si="125"/>
        <v>593.875</v>
      </c>
      <c r="BV233" s="120">
        <f t="shared" si="126"/>
        <v>233.44</v>
      </c>
      <c r="BW233" s="120">
        <f t="shared" si="127"/>
        <v>295.48200000000003</v>
      </c>
      <c r="BX233" s="120">
        <f t="shared" si="128"/>
        <v>1074.576</v>
      </c>
      <c r="BY233" s="120">
        <f t="shared" si="129"/>
        <v>2747.683</v>
      </c>
      <c r="BZ233" s="120">
        <f t="shared" si="130"/>
        <v>8418.1709999999985</v>
      </c>
      <c r="CA233" s="120">
        <f t="shared" si="131"/>
        <v>3088.1179999999999</v>
      </c>
      <c r="CB233" s="120">
        <f t="shared" si="132"/>
        <v>89.942999999999998</v>
      </c>
      <c r="CC233" s="120">
        <f t="shared" si="133"/>
        <v>465.14100000000002</v>
      </c>
    </row>
    <row r="234" spans="1:81" s="6" customFormat="1" x14ac:dyDescent="0.2">
      <c r="A234" s="9">
        <v>43556</v>
      </c>
      <c r="B234" s="10">
        <v>32632.99</v>
      </c>
      <c r="C234" s="10">
        <v>683.851</v>
      </c>
      <c r="D234" s="10">
        <v>3718.6329999999998</v>
      </c>
      <c r="E234" s="10">
        <v>78.352999999999994</v>
      </c>
      <c r="F234" s="10">
        <f t="shared" si="138"/>
        <v>37113.827000000005</v>
      </c>
      <c r="G234" s="10">
        <v>3882.0610000000001</v>
      </c>
      <c r="H234" s="10">
        <v>1295.9069999999999</v>
      </c>
      <c r="I234" s="10">
        <v>342.86500000000001</v>
      </c>
      <c r="J234" s="10">
        <v>2213.1570000000002</v>
      </c>
      <c r="K234" s="10">
        <v>1595.348</v>
      </c>
      <c r="L234" s="10">
        <v>1292.96</v>
      </c>
      <c r="M234" s="10">
        <f t="shared" si="135"/>
        <v>10622.297999999999</v>
      </c>
      <c r="N234" s="10">
        <v>3096.587</v>
      </c>
      <c r="O234" s="10">
        <v>2418.1439999999998</v>
      </c>
      <c r="P234" s="10">
        <f t="shared" si="136"/>
        <v>5514.7309999999998</v>
      </c>
      <c r="Q234" s="10">
        <v>226.96600000000001</v>
      </c>
      <c r="R234" s="10">
        <v>3350.9690000000001</v>
      </c>
      <c r="S234" s="10">
        <v>642.88800000000003</v>
      </c>
      <c r="T234" s="10">
        <v>242.55099999999999</v>
      </c>
      <c r="U234" s="10">
        <v>363.67899999999997</v>
      </c>
      <c r="V234" s="10">
        <v>1149.557</v>
      </c>
      <c r="W234" s="10">
        <v>2881.26</v>
      </c>
      <c r="X234" s="10">
        <f t="shared" si="137"/>
        <v>8857.8700000000008</v>
      </c>
      <c r="Y234" s="10">
        <v>3341.79</v>
      </c>
      <c r="Z234" s="10">
        <v>132.68799999999999</v>
      </c>
      <c r="AA234" s="10">
        <v>554.25900000000001</v>
      </c>
      <c r="AB234" s="126">
        <v>120950.30420000001</v>
      </c>
      <c r="AC234" s="12"/>
      <c r="AD234" s="15"/>
      <c r="BF234" s="126">
        <f t="shared" si="111"/>
        <v>120950.30420000001</v>
      </c>
      <c r="BH234" s="120">
        <f t="shared" si="112"/>
        <v>37113.827000000005</v>
      </c>
      <c r="BI234" s="120">
        <f t="shared" si="113"/>
        <v>3882.0610000000001</v>
      </c>
      <c r="BJ234" s="120">
        <f t="shared" si="114"/>
        <v>1295.9069999999999</v>
      </c>
      <c r="BK234" s="120">
        <f t="shared" si="115"/>
        <v>342.86500000000001</v>
      </c>
      <c r="BL234" s="120">
        <f t="shared" si="116"/>
        <v>2213.1570000000002</v>
      </c>
      <c r="BM234" s="120">
        <f t="shared" si="117"/>
        <v>1595.348</v>
      </c>
      <c r="BN234" s="120">
        <f t="shared" si="118"/>
        <v>1292.96</v>
      </c>
      <c r="BO234" s="120">
        <f t="shared" si="119"/>
        <v>10622.297999999999</v>
      </c>
      <c r="BP234" s="120">
        <f t="shared" si="120"/>
        <v>3096.587</v>
      </c>
      <c r="BQ234" s="120">
        <f t="shared" si="121"/>
        <v>2418.1439999999998</v>
      </c>
      <c r="BR234" s="120">
        <f t="shared" si="122"/>
        <v>5514.7309999999998</v>
      </c>
      <c r="BS234" s="120">
        <f t="shared" si="123"/>
        <v>226.96600000000001</v>
      </c>
      <c r="BT234" s="120">
        <f t="shared" si="124"/>
        <v>3350.9690000000001</v>
      </c>
      <c r="BU234" s="120">
        <f t="shared" si="125"/>
        <v>642.88800000000003</v>
      </c>
      <c r="BV234" s="120">
        <f t="shared" si="126"/>
        <v>242.55099999999999</v>
      </c>
      <c r="BW234" s="120">
        <f t="shared" si="127"/>
        <v>363.67899999999997</v>
      </c>
      <c r="BX234" s="120">
        <f t="shared" si="128"/>
        <v>1149.557</v>
      </c>
      <c r="BY234" s="120">
        <f t="shared" si="129"/>
        <v>2881.26</v>
      </c>
      <c r="BZ234" s="120">
        <f t="shared" si="130"/>
        <v>8857.8700000000008</v>
      </c>
      <c r="CA234" s="120">
        <f t="shared" si="131"/>
        <v>3341.79</v>
      </c>
      <c r="CB234" s="120">
        <f t="shared" si="132"/>
        <v>132.68799999999999</v>
      </c>
      <c r="CC234" s="120">
        <f t="shared" si="133"/>
        <v>554.25900000000001</v>
      </c>
    </row>
    <row r="235" spans="1:81" s="6" customFormat="1" x14ac:dyDescent="0.2">
      <c r="A235" s="9">
        <v>43586</v>
      </c>
      <c r="B235" s="10">
        <v>34110.406999999999</v>
      </c>
      <c r="C235" s="10">
        <v>1024.287</v>
      </c>
      <c r="D235" s="10">
        <v>4361.4970000000003</v>
      </c>
      <c r="E235" s="10">
        <v>57.856999999999999</v>
      </c>
      <c r="F235" s="10">
        <f t="shared" si="138"/>
        <v>39554.048000000003</v>
      </c>
      <c r="G235" s="10">
        <v>4786.5739999999996</v>
      </c>
      <c r="H235" s="10">
        <v>1531.4670000000001</v>
      </c>
      <c r="I235" s="10">
        <v>423.21</v>
      </c>
      <c r="J235" s="10">
        <v>2583.5419999999999</v>
      </c>
      <c r="K235" s="10">
        <v>2515.1109999999999</v>
      </c>
      <c r="L235" s="10">
        <v>1491.9749999999999</v>
      </c>
      <c r="M235" s="10">
        <f t="shared" si="135"/>
        <v>13331.878999999999</v>
      </c>
      <c r="N235" s="10">
        <v>2888.7750000000001</v>
      </c>
      <c r="O235" s="10">
        <v>2807.2559999999999</v>
      </c>
      <c r="P235" s="10">
        <f t="shared" si="136"/>
        <v>5696.0309999999999</v>
      </c>
      <c r="Q235" s="10">
        <v>297.59800000000001</v>
      </c>
      <c r="R235" s="10">
        <v>4198.9350000000004</v>
      </c>
      <c r="S235" s="10">
        <v>812.53599999999994</v>
      </c>
      <c r="T235" s="10">
        <v>300.108</v>
      </c>
      <c r="U235" s="10">
        <v>503.57400000000001</v>
      </c>
      <c r="V235" s="10">
        <v>1554.4659999999999</v>
      </c>
      <c r="W235" s="10">
        <v>3161.5990000000002</v>
      </c>
      <c r="X235" s="10">
        <f t="shared" si="137"/>
        <v>10828.816000000001</v>
      </c>
      <c r="Y235" s="10">
        <v>3922.3879999999999</v>
      </c>
      <c r="Z235" s="10">
        <v>172.28700000000001</v>
      </c>
      <c r="AA235" s="10">
        <v>452.62299999999999</v>
      </c>
      <c r="AB235" s="126">
        <v>139564.01840000003</v>
      </c>
      <c r="AC235" s="12"/>
      <c r="AD235" s="15"/>
      <c r="BF235" s="126">
        <f t="shared" si="111"/>
        <v>139564.01840000003</v>
      </c>
      <c r="BH235" s="120">
        <f t="shared" si="112"/>
        <v>39554.048000000003</v>
      </c>
      <c r="BI235" s="120">
        <f t="shared" si="113"/>
        <v>4786.5739999999996</v>
      </c>
      <c r="BJ235" s="120">
        <f t="shared" si="114"/>
        <v>1531.4670000000001</v>
      </c>
      <c r="BK235" s="120">
        <f t="shared" si="115"/>
        <v>423.21</v>
      </c>
      <c r="BL235" s="120">
        <f t="shared" si="116"/>
        <v>2583.5419999999999</v>
      </c>
      <c r="BM235" s="120">
        <f t="shared" si="117"/>
        <v>2515.1109999999999</v>
      </c>
      <c r="BN235" s="120">
        <f t="shared" si="118"/>
        <v>1491.9749999999999</v>
      </c>
      <c r="BO235" s="120">
        <f t="shared" si="119"/>
        <v>13331.878999999999</v>
      </c>
      <c r="BP235" s="120">
        <f t="shared" si="120"/>
        <v>2888.7750000000001</v>
      </c>
      <c r="BQ235" s="120">
        <f t="shared" si="121"/>
        <v>2807.2559999999999</v>
      </c>
      <c r="BR235" s="120">
        <f t="shared" si="122"/>
        <v>5696.0309999999999</v>
      </c>
      <c r="BS235" s="120">
        <f t="shared" si="123"/>
        <v>297.59800000000001</v>
      </c>
      <c r="BT235" s="120">
        <f t="shared" si="124"/>
        <v>4198.9350000000004</v>
      </c>
      <c r="BU235" s="120">
        <f t="shared" si="125"/>
        <v>812.53599999999994</v>
      </c>
      <c r="BV235" s="120">
        <f t="shared" si="126"/>
        <v>300.108</v>
      </c>
      <c r="BW235" s="120">
        <f t="shared" si="127"/>
        <v>503.57400000000001</v>
      </c>
      <c r="BX235" s="120">
        <f t="shared" si="128"/>
        <v>1554.4659999999999</v>
      </c>
      <c r="BY235" s="120">
        <f t="shared" si="129"/>
        <v>3161.5990000000002</v>
      </c>
      <c r="BZ235" s="120">
        <f t="shared" si="130"/>
        <v>10828.816000000001</v>
      </c>
      <c r="CA235" s="120">
        <f t="shared" si="131"/>
        <v>3922.3879999999999</v>
      </c>
      <c r="CB235" s="120">
        <f t="shared" si="132"/>
        <v>172.28700000000001</v>
      </c>
      <c r="CC235" s="120">
        <f t="shared" si="133"/>
        <v>452.62299999999999</v>
      </c>
    </row>
    <row r="236" spans="1:81" s="6" customFormat="1" x14ac:dyDescent="0.2">
      <c r="A236" s="9">
        <v>43617</v>
      </c>
      <c r="B236" s="10">
        <v>31515.626</v>
      </c>
      <c r="C236" s="10">
        <v>369.80700000000002</v>
      </c>
      <c r="D236" s="10">
        <v>4217.1189999999997</v>
      </c>
      <c r="E236" s="10">
        <v>64.596000000000004</v>
      </c>
      <c r="F236" s="10">
        <f t="shared" si="138"/>
        <v>36167.148000000001</v>
      </c>
      <c r="G236" s="10">
        <v>3938.0610000000001</v>
      </c>
      <c r="H236" s="10">
        <v>1297.4469999999999</v>
      </c>
      <c r="I236" s="10">
        <v>387.11599999999999</v>
      </c>
      <c r="J236" s="10">
        <v>2195.085</v>
      </c>
      <c r="K236" s="10">
        <v>1721.1079999999999</v>
      </c>
      <c r="L236" s="10">
        <v>1360.3309999999999</v>
      </c>
      <c r="M236" s="10">
        <f t="shared" si="135"/>
        <v>10899.147999999999</v>
      </c>
      <c r="N236" s="10">
        <v>2680.2109999999998</v>
      </c>
      <c r="O236" s="10">
        <v>2457.8200000000002</v>
      </c>
      <c r="P236" s="10">
        <f t="shared" si="136"/>
        <v>5138.0309999999999</v>
      </c>
      <c r="Q236" s="10">
        <v>232.81800000000001</v>
      </c>
      <c r="R236" s="10">
        <v>3810.1419999999998</v>
      </c>
      <c r="S236" s="10">
        <v>669.87</v>
      </c>
      <c r="T236" s="10">
        <v>246.702</v>
      </c>
      <c r="U236" s="10">
        <v>367.96100000000001</v>
      </c>
      <c r="V236" s="10">
        <v>1220.4739999999999</v>
      </c>
      <c r="W236" s="10">
        <v>2844.76</v>
      </c>
      <c r="X236" s="10">
        <f t="shared" si="137"/>
        <v>9392.7270000000008</v>
      </c>
      <c r="Y236" s="10">
        <v>2901.5459999999998</v>
      </c>
      <c r="Z236" s="10">
        <v>113.97499999999999</v>
      </c>
      <c r="AA236" s="10">
        <v>386.005</v>
      </c>
      <c r="AB236" s="126">
        <v>117609.73299999999</v>
      </c>
      <c r="AC236" s="12"/>
      <c r="AD236" s="15"/>
      <c r="BF236" s="126">
        <f t="shared" si="111"/>
        <v>117609.73299999999</v>
      </c>
      <c r="BH236" s="120">
        <f t="shared" si="112"/>
        <v>36167.148000000001</v>
      </c>
      <c r="BI236" s="120">
        <f t="shared" si="113"/>
        <v>3938.0610000000001</v>
      </c>
      <c r="BJ236" s="120">
        <f t="shared" si="114"/>
        <v>1297.4469999999999</v>
      </c>
      <c r="BK236" s="120">
        <f t="shared" si="115"/>
        <v>387.11599999999999</v>
      </c>
      <c r="BL236" s="120">
        <f t="shared" si="116"/>
        <v>2195.085</v>
      </c>
      <c r="BM236" s="120">
        <f t="shared" si="117"/>
        <v>1721.1079999999999</v>
      </c>
      <c r="BN236" s="120">
        <f t="shared" si="118"/>
        <v>1360.3309999999999</v>
      </c>
      <c r="BO236" s="120">
        <f t="shared" si="119"/>
        <v>10899.147999999999</v>
      </c>
      <c r="BP236" s="120">
        <f t="shared" si="120"/>
        <v>2680.2109999999998</v>
      </c>
      <c r="BQ236" s="120">
        <f t="shared" si="121"/>
        <v>2457.8200000000002</v>
      </c>
      <c r="BR236" s="120">
        <f t="shared" si="122"/>
        <v>5138.0309999999999</v>
      </c>
      <c r="BS236" s="120">
        <f t="shared" si="123"/>
        <v>232.81800000000001</v>
      </c>
      <c r="BT236" s="120">
        <f t="shared" si="124"/>
        <v>3810.1419999999998</v>
      </c>
      <c r="BU236" s="120">
        <f t="shared" si="125"/>
        <v>669.87</v>
      </c>
      <c r="BV236" s="120">
        <f t="shared" si="126"/>
        <v>246.702</v>
      </c>
      <c r="BW236" s="120">
        <f t="shared" si="127"/>
        <v>367.96100000000001</v>
      </c>
      <c r="BX236" s="120">
        <f t="shared" si="128"/>
        <v>1220.4739999999999</v>
      </c>
      <c r="BY236" s="120">
        <f t="shared" si="129"/>
        <v>2844.76</v>
      </c>
      <c r="BZ236" s="120">
        <f t="shared" si="130"/>
        <v>9392.7270000000008</v>
      </c>
      <c r="CA236" s="120">
        <f t="shared" si="131"/>
        <v>2901.5459999999998</v>
      </c>
      <c r="CB236" s="120">
        <f t="shared" si="132"/>
        <v>113.97499999999999</v>
      </c>
      <c r="CC236" s="120">
        <f t="shared" si="133"/>
        <v>386.005</v>
      </c>
    </row>
    <row r="237" spans="1:81" s="6" customFormat="1" x14ac:dyDescent="0.2">
      <c r="A237" s="9">
        <v>43647</v>
      </c>
      <c r="B237" s="10">
        <v>35497.874000000003</v>
      </c>
      <c r="C237" s="10">
        <v>633.53700000000003</v>
      </c>
      <c r="D237" s="10">
        <v>4827.4979999999996</v>
      </c>
      <c r="E237" s="10">
        <v>71.927999999999997</v>
      </c>
      <c r="F237" s="10">
        <f t="shared" si="138"/>
        <v>41030.837</v>
      </c>
      <c r="G237" s="10">
        <v>4343.1040000000003</v>
      </c>
      <c r="H237" s="10">
        <v>1484.05</v>
      </c>
      <c r="I237" s="10">
        <v>425.03500000000003</v>
      </c>
      <c r="J237" s="10">
        <v>2214.3670000000002</v>
      </c>
      <c r="K237" s="10">
        <v>1643.818</v>
      </c>
      <c r="L237" s="10">
        <v>1527.2950000000001</v>
      </c>
      <c r="M237" s="10">
        <f t="shared" si="135"/>
        <v>11637.669</v>
      </c>
      <c r="N237" s="10">
        <v>2891.2420000000002</v>
      </c>
      <c r="O237" s="10">
        <v>2796.7849999999999</v>
      </c>
      <c r="P237" s="10">
        <f t="shared" si="136"/>
        <v>5688.027</v>
      </c>
      <c r="Q237" s="10">
        <v>256.98599999999999</v>
      </c>
      <c r="R237" s="10">
        <v>3748.8870000000002</v>
      </c>
      <c r="S237" s="10">
        <v>663.90499999999997</v>
      </c>
      <c r="T237" s="10">
        <v>269.37</v>
      </c>
      <c r="U237" s="10">
        <v>382.21899999999999</v>
      </c>
      <c r="V237" s="10">
        <v>1212.6199999999999</v>
      </c>
      <c r="W237" s="10">
        <v>2999.8969999999999</v>
      </c>
      <c r="X237" s="10">
        <f t="shared" si="137"/>
        <v>9533.884</v>
      </c>
      <c r="Y237" s="10">
        <v>3343.569</v>
      </c>
      <c r="Z237" s="10">
        <v>102.876</v>
      </c>
      <c r="AA237" s="10">
        <v>441.77100000000002</v>
      </c>
      <c r="AB237" s="126">
        <v>128305.26180000001</v>
      </c>
      <c r="AC237" s="12"/>
      <c r="AD237" s="15"/>
      <c r="BF237" s="126">
        <f t="shared" si="111"/>
        <v>128305.26180000001</v>
      </c>
      <c r="BH237" s="120">
        <f t="shared" si="112"/>
        <v>41030.837</v>
      </c>
      <c r="BI237" s="120">
        <f t="shared" si="113"/>
        <v>4343.1040000000003</v>
      </c>
      <c r="BJ237" s="120">
        <f t="shared" si="114"/>
        <v>1484.05</v>
      </c>
      <c r="BK237" s="120">
        <f t="shared" si="115"/>
        <v>425.03500000000003</v>
      </c>
      <c r="BL237" s="120">
        <f t="shared" si="116"/>
        <v>2214.3670000000002</v>
      </c>
      <c r="BM237" s="120">
        <f t="shared" si="117"/>
        <v>1643.818</v>
      </c>
      <c r="BN237" s="120">
        <f t="shared" si="118"/>
        <v>1527.2950000000001</v>
      </c>
      <c r="BO237" s="120">
        <f t="shared" si="119"/>
        <v>11637.669</v>
      </c>
      <c r="BP237" s="120">
        <f t="shared" si="120"/>
        <v>2891.2420000000002</v>
      </c>
      <c r="BQ237" s="120">
        <f t="shared" si="121"/>
        <v>2796.7849999999999</v>
      </c>
      <c r="BR237" s="120">
        <f t="shared" si="122"/>
        <v>5688.027</v>
      </c>
      <c r="BS237" s="120">
        <f t="shared" si="123"/>
        <v>256.98599999999999</v>
      </c>
      <c r="BT237" s="120">
        <f t="shared" si="124"/>
        <v>3748.8870000000002</v>
      </c>
      <c r="BU237" s="120">
        <f t="shared" si="125"/>
        <v>663.90499999999997</v>
      </c>
      <c r="BV237" s="120">
        <f t="shared" si="126"/>
        <v>269.37</v>
      </c>
      <c r="BW237" s="120">
        <f t="shared" si="127"/>
        <v>382.21899999999999</v>
      </c>
      <c r="BX237" s="120">
        <f t="shared" si="128"/>
        <v>1212.6199999999999</v>
      </c>
      <c r="BY237" s="120">
        <f t="shared" si="129"/>
        <v>2999.8969999999999</v>
      </c>
      <c r="BZ237" s="120">
        <f t="shared" si="130"/>
        <v>9533.884</v>
      </c>
      <c r="CA237" s="120">
        <f t="shared" si="131"/>
        <v>3343.569</v>
      </c>
      <c r="CB237" s="120">
        <f t="shared" si="132"/>
        <v>102.876</v>
      </c>
      <c r="CC237" s="120">
        <f t="shared" si="133"/>
        <v>441.77100000000002</v>
      </c>
    </row>
    <row r="238" spans="1:81" s="6" customFormat="1" x14ac:dyDescent="0.2">
      <c r="A238" s="9">
        <v>43678</v>
      </c>
      <c r="B238" s="10">
        <v>33407.438000000002</v>
      </c>
      <c r="C238" s="10">
        <v>928.55799999999999</v>
      </c>
      <c r="D238" s="10">
        <v>4881.357</v>
      </c>
      <c r="E238" s="10">
        <v>73.38</v>
      </c>
      <c r="F238" s="10">
        <f t="shared" si="138"/>
        <v>39290.733</v>
      </c>
      <c r="G238" s="10">
        <v>4075.82</v>
      </c>
      <c r="H238" s="10">
        <v>1436.335</v>
      </c>
      <c r="I238" s="10">
        <v>435.10300000000001</v>
      </c>
      <c r="J238" s="10">
        <v>2176.404</v>
      </c>
      <c r="K238" s="10">
        <v>1721.5170000000001</v>
      </c>
      <c r="L238" s="10">
        <v>1469.751</v>
      </c>
      <c r="M238" s="10">
        <f t="shared" si="135"/>
        <v>11314.93</v>
      </c>
      <c r="N238" s="10">
        <v>2825.585</v>
      </c>
      <c r="O238" s="10">
        <v>2601.9050000000002</v>
      </c>
      <c r="P238" s="10">
        <f t="shared" si="136"/>
        <v>5427.49</v>
      </c>
      <c r="Q238" s="10">
        <v>212.971</v>
      </c>
      <c r="R238" s="10">
        <v>3572.1640000000002</v>
      </c>
      <c r="S238" s="10">
        <v>629.60299999999995</v>
      </c>
      <c r="T238" s="10">
        <v>247.624</v>
      </c>
      <c r="U238" s="10">
        <v>370.83</v>
      </c>
      <c r="V238" s="10">
        <v>1198.5319999999999</v>
      </c>
      <c r="W238" s="10">
        <v>2849.9760000000001</v>
      </c>
      <c r="X238" s="10">
        <f t="shared" si="137"/>
        <v>9081.7000000000007</v>
      </c>
      <c r="Y238" s="10">
        <v>3409.607</v>
      </c>
      <c r="Z238" s="10">
        <v>106.864</v>
      </c>
      <c r="AA238" s="10">
        <v>274.61399999999998</v>
      </c>
      <c r="AB238" s="126">
        <v>124502.49720000001</v>
      </c>
      <c r="AC238" s="12"/>
      <c r="AD238" s="15"/>
      <c r="BF238" s="126">
        <f t="shared" si="111"/>
        <v>124502.49720000001</v>
      </c>
      <c r="BH238" s="120">
        <f t="shared" si="112"/>
        <v>39290.733</v>
      </c>
      <c r="BI238" s="120">
        <f t="shared" si="113"/>
        <v>4075.82</v>
      </c>
      <c r="BJ238" s="120">
        <f t="shared" si="114"/>
        <v>1436.335</v>
      </c>
      <c r="BK238" s="120">
        <f t="shared" si="115"/>
        <v>435.10300000000001</v>
      </c>
      <c r="BL238" s="120">
        <f t="shared" si="116"/>
        <v>2176.404</v>
      </c>
      <c r="BM238" s="120">
        <f t="shared" si="117"/>
        <v>1721.5170000000001</v>
      </c>
      <c r="BN238" s="120">
        <f t="shared" si="118"/>
        <v>1469.751</v>
      </c>
      <c r="BO238" s="120">
        <f t="shared" si="119"/>
        <v>11314.93</v>
      </c>
      <c r="BP238" s="120">
        <f t="shared" si="120"/>
        <v>2825.585</v>
      </c>
      <c r="BQ238" s="120">
        <f t="shared" si="121"/>
        <v>2601.9050000000002</v>
      </c>
      <c r="BR238" s="120">
        <f t="shared" si="122"/>
        <v>5427.49</v>
      </c>
      <c r="BS238" s="120">
        <f t="shared" si="123"/>
        <v>212.971</v>
      </c>
      <c r="BT238" s="120">
        <f t="shared" si="124"/>
        <v>3572.1640000000002</v>
      </c>
      <c r="BU238" s="120">
        <f t="shared" si="125"/>
        <v>629.60299999999995</v>
      </c>
      <c r="BV238" s="120">
        <f t="shared" si="126"/>
        <v>247.624</v>
      </c>
      <c r="BW238" s="120">
        <f t="shared" si="127"/>
        <v>370.83</v>
      </c>
      <c r="BX238" s="120">
        <f t="shared" si="128"/>
        <v>1198.5319999999999</v>
      </c>
      <c r="BY238" s="120">
        <f t="shared" si="129"/>
        <v>2849.9760000000001</v>
      </c>
      <c r="BZ238" s="120">
        <f t="shared" si="130"/>
        <v>9081.7000000000007</v>
      </c>
      <c r="CA238" s="120">
        <f t="shared" si="131"/>
        <v>3409.607</v>
      </c>
      <c r="CB238" s="120">
        <f t="shared" si="132"/>
        <v>106.864</v>
      </c>
      <c r="CC238" s="120">
        <f t="shared" si="133"/>
        <v>274.61399999999998</v>
      </c>
    </row>
    <row r="239" spans="1:81" s="6" customFormat="1" x14ac:dyDescent="0.2">
      <c r="A239" s="9">
        <v>43709</v>
      </c>
      <c r="B239" s="10">
        <v>34166.576999999997</v>
      </c>
      <c r="C239" s="10">
        <v>1044.4059999999999</v>
      </c>
      <c r="D239" s="10">
        <v>4579.16</v>
      </c>
      <c r="E239" s="10">
        <v>78.298000000000002</v>
      </c>
      <c r="F239" s="10">
        <f t="shared" si="138"/>
        <v>39868.440999999999</v>
      </c>
      <c r="G239" s="10">
        <v>4342.8829999999998</v>
      </c>
      <c r="H239" s="10">
        <v>1452.941</v>
      </c>
      <c r="I239" s="10">
        <v>421.04599999999999</v>
      </c>
      <c r="J239" s="10">
        <v>2240.9740000000002</v>
      </c>
      <c r="K239" s="10">
        <v>1847.4269999999999</v>
      </c>
      <c r="L239" s="10">
        <v>1664.328</v>
      </c>
      <c r="M239" s="10">
        <f t="shared" si="135"/>
        <v>11969.599</v>
      </c>
      <c r="N239" s="10">
        <v>2587.0239999999999</v>
      </c>
      <c r="O239" s="10">
        <v>2835.9679999999998</v>
      </c>
      <c r="P239" s="10">
        <f t="shared" si="136"/>
        <v>5422.9920000000002</v>
      </c>
      <c r="Q239" s="10">
        <v>213.16200000000001</v>
      </c>
      <c r="R239" s="10">
        <v>3646.366</v>
      </c>
      <c r="S239" s="10">
        <v>626.85599999999999</v>
      </c>
      <c r="T239" s="10">
        <v>268.68</v>
      </c>
      <c r="U239" s="10">
        <v>399.51100000000002</v>
      </c>
      <c r="V239" s="10">
        <v>1193.1079999999999</v>
      </c>
      <c r="W239" s="10">
        <v>2861.1</v>
      </c>
      <c r="X239" s="10">
        <f t="shared" si="137"/>
        <v>9208.7830000000013</v>
      </c>
      <c r="Y239" s="10">
        <v>3338.2640000000001</v>
      </c>
      <c r="Z239" s="10">
        <v>126.68899999999999</v>
      </c>
      <c r="AA239" s="10">
        <v>319.79000000000002</v>
      </c>
      <c r="AB239" s="126">
        <v>125856.36300000001</v>
      </c>
      <c r="AC239" s="12"/>
      <c r="AD239" s="15"/>
      <c r="BF239" s="126">
        <f t="shared" si="111"/>
        <v>125856.36300000001</v>
      </c>
      <c r="BH239" s="120">
        <f t="shared" si="112"/>
        <v>39868.440999999999</v>
      </c>
      <c r="BI239" s="120">
        <f t="shared" si="113"/>
        <v>4342.8829999999998</v>
      </c>
      <c r="BJ239" s="120">
        <f t="shared" si="114"/>
        <v>1452.941</v>
      </c>
      <c r="BK239" s="120">
        <f t="shared" si="115"/>
        <v>421.04599999999999</v>
      </c>
      <c r="BL239" s="120">
        <f t="shared" si="116"/>
        <v>2240.9740000000002</v>
      </c>
      <c r="BM239" s="120">
        <f t="shared" si="117"/>
        <v>1847.4269999999999</v>
      </c>
      <c r="BN239" s="120">
        <f t="shared" si="118"/>
        <v>1664.328</v>
      </c>
      <c r="BO239" s="120">
        <f t="shared" si="119"/>
        <v>11969.599</v>
      </c>
      <c r="BP239" s="120">
        <f t="shared" si="120"/>
        <v>2587.0239999999999</v>
      </c>
      <c r="BQ239" s="120">
        <f t="shared" si="121"/>
        <v>2835.9679999999998</v>
      </c>
      <c r="BR239" s="120">
        <f t="shared" si="122"/>
        <v>5422.9920000000002</v>
      </c>
      <c r="BS239" s="120">
        <f t="shared" si="123"/>
        <v>213.16200000000001</v>
      </c>
      <c r="BT239" s="120">
        <f t="shared" si="124"/>
        <v>3646.366</v>
      </c>
      <c r="BU239" s="120">
        <f t="shared" si="125"/>
        <v>626.85599999999999</v>
      </c>
      <c r="BV239" s="120">
        <f t="shared" si="126"/>
        <v>268.68</v>
      </c>
      <c r="BW239" s="120">
        <f t="shared" si="127"/>
        <v>399.51100000000002</v>
      </c>
      <c r="BX239" s="120">
        <f t="shared" si="128"/>
        <v>1193.1079999999999</v>
      </c>
      <c r="BY239" s="120">
        <f t="shared" si="129"/>
        <v>2861.1</v>
      </c>
      <c r="BZ239" s="120">
        <f t="shared" si="130"/>
        <v>9208.7830000000013</v>
      </c>
      <c r="CA239" s="120">
        <f t="shared" si="131"/>
        <v>3338.2640000000001</v>
      </c>
      <c r="CB239" s="120">
        <f t="shared" si="132"/>
        <v>126.68899999999999</v>
      </c>
      <c r="CC239" s="120">
        <f t="shared" si="133"/>
        <v>319.79000000000002</v>
      </c>
    </row>
    <row r="240" spans="1:81" s="6" customFormat="1" x14ac:dyDescent="0.2">
      <c r="A240" s="9">
        <v>43739</v>
      </c>
      <c r="B240" s="10">
        <v>35141.864999999998</v>
      </c>
      <c r="C240" s="10">
        <v>748.02599999999995</v>
      </c>
      <c r="D240" s="10">
        <v>4333.9690000000001</v>
      </c>
      <c r="E240" s="10">
        <v>28.920999999999999</v>
      </c>
      <c r="F240" s="10">
        <f t="shared" si="138"/>
        <v>40252.780999999995</v>
      </c>
      <c r="G240" s="10">
        <v>4063.4369999999999</v>
      </c>
      <c r="H240" s="10">
        <v>1298.3399999999999</v>
      </c>
      <c r="I240" s="10">
        <v>410.21899999999999</v>
      </c>
      <c r="J240" s="10">
        <v>2195.6219999999998</v>
      </c>
      <c r="K240" s="10">
        <v>1729.43</v>
      </c>
      <c r="L240" s="10">
        <v>1502.134</v>
      </c>
      <c r="M240" s="10">
        <f t="shared" si="135"/>
        <v>11199.182000000001</v>
      </c>
      <c r="N240" s="10">
        <v>2781.4409999999998</v>
      </c>
      <c r="O240" s="10">
        <v>2685.107</v>
      </c>
      <c r="P240" s="10">
        <f t="shared" si="136"/>
        <v>5466.5479999999998</v>
      </c>
      <c r="Q240" s="10">
        <v>222.184</v>
      </c>
      <c r="R240" s="10">
        <v>3543.5880000000002</v>
      </c>
      <c r="S240" s="10">
        <v>616.30799999999999</v>
      </c>
      <c r="T240" s="10">
        <v>266.43099999999998</v>
      </c>
      <c r="U240" s="10">
        <v>373.35899999999998</v>
      </c>
      <c r="V240" s="10">
        <v>1116.92</v>
      </c>
      <c r="W240" s="10">
        <v>2719.8510000000001</v>
      </c>
      <c r="X240" s="10">
        <f t="shared" si="137"/>
        <v>8858.6409999999996</v>
      </c>
      <c r="Y240" s="10">
        <v>3382.7379999999998</v>
      </c>
      <c r="Z240" s="10">
        <v>127.622</v>
      </c>
      <c r="AA240" s="10">
        <v>342.26400000000001</v>
      </c>
      <c r="AB240" s="126">
        <v>124562.39020000001</v>
      </c>
      <c r="AC240" s="12"/>
      <c r="AD240" s="15"/>
      <c r="BF240" s="126">
        <f t="shared" si="111"/>
        <v>124562.39020000001</v>
      </c>
      <c r="BH240" s="120">
        <f t="shared" si="112"/>
        <v>40252.780999999995</v>
      </c>
      <c r="BI240" s="120">
        <f t="shared" si="113"/>
        <v>4063.4369999999999</v>
      </c>
      <c r="BJ240" s="120">
        <f t="shared" si="114"/>
        <v>1298.3399999999999</v>
      </c>
      <c r="BK240" s="120">
        <f t="shared" si="115"/>
        <v>410.21899999999999</v>
      </c>
      <c r="BL240" s="120">
        <f t="shared" si="116"/>
        <v>2195.6219999999998</v>
      </c>
      <c r="BM240" s="120">
        <f t="shared" si="117"/>
        <v>1729.43</v>
      </c>
      <c r="BN240" s="120">
        <f t="shared" si="118"/>
        <v>1502.134</v>
      </c>
      <c r="BO240" s="120">
        <f t="shared" si="119"/>
        <v>11199.182000000001</v>
      </c>
      <c r="BP240" s="120">
        <f t="shared" si="120"/>
        <v>2781.4409999999998</v>
      </c>
      <c r="BQ240" s="120">
        <f t="shared" si="121"/>
        <v>2685.107</v>
      </c>
      <c r="BR240" s="120">
        <f t="shared" si="122"/>
        <v>5466.5479999999998</v>
      </c>
      <c r="BS240" s="120">
        <f t="shared" si="123"/>
        <v>222.184</v>
      </c>
      <c r="BT240" s="120">
        <f t="shared" si="124"/>
        <v>3543.5880000000002</v>
      </c>
      <c r="BU240" s="120">
        <f t="shared" si="125"/>
        <v>616.30799999999999</v>
      </c>
      <c r="BV240" s="120">
        <f t="shared" si="126"/>
        <v>266.43099999999998</v>
      </c>
      <c r="BW240" s="120">
        <f t="shared" si="127"/>
        <v>373.35899999999998</v>
      </c>
      <c r="BX240" s="120">
        <f t="shared" si="128"/>
        <v>1116.92</v>
      </c>
      <c r="BY240" s="120">
        <f t="shared" si="129"/>
        <v>2719.8510000000001</v>
      </c>
      <c r="BZ240" s="120">
        <f t="shared" si="130"/>
        <v>8858.6409999999996</v>
      </c>
      <c r="CA240" s="120">
        <f t="shared" si="131"/>
        <v>3382.7379999999998</v>
      </c>
      <c r="CB240" s="120">
        <f t="shared" si="132"/>
        <v>127.622</v>
      </c>
      <c r="CC240" s="120">
        <f t="shared" si="133"/>
        <v>342.26400000000001</v>
      </c>
    </row>
    <row r="241" spans="1:81" s="6" customFormat="1" x14ac:dyDescent="0.2">
      <c r="A241" s="9">
        <v>43770</v>
      </c>
      <c r="B241" s="10">
        <v>32371.894</v>
      </c>
      <c r="C241" s="10">
        <v>1163.4269999999999</v>
      </c>
      <c r="D241" s="10">
        <v>3873.8980000000001</v>
      </c>
      <c r="E241" s="10">
        <v>59.030999999999999</v>
      </c>
      <c r="F241" s="10">
        <f t="shared" si="138"/>
        <v>37468.250000000007</v>
      </c>
      <c r="G241" s="10">
        <v>4004.9580000000001</v>
      </c>
      <c r="H241" s="10">
        <v>1262.123</v>
      </c>
      <c r="I241" s="10">
        <v>364.125</v>
      </c>
      <c r="J241" s="10">
        <v>2013.7619999999999</v>
      </c>
      <c r="K241" s="10">
        <v>1623.914</v>
      </c>
      <c r="L241" s="10">
        <v>1461.7739999999999</v>
      </c>
      <c r="M241" s="10">
        <f t="shared" si="135"/>
        <v>10730.655999999999</v>
      </c>
      <c r="N241" s="10">
        <v>2600.1210000000001</v>
      </c>
      <c r="O241" s="10">
        <v>2580.848</v>
      </c>
      <c r="P241" s="10">
        <f t="shared" si="136"/>
        <v>5180.9690000000001</v>
      </c>
      <c r="Q241" s="10">
        <v>211.02199999999999</v>
      </c>
      <c r="R241" s="10">
        <v>3322.6080000000002</v>
      </c>
      <c r="S241" s="10">
        <v>590.29100000000005</v>
      </c>
      <c r="T241" s="10">
        <v>267.26299999999998</v>
      </c>
      <c r="U241" s="10">
        <v>335.56599999999997</v>
      </c>
      <c r="V241" s="10">
        <v>1082.759</v>
      </c>
      <c r="W241" s="10">
        <v>2733.0770000000002</v>
      </c>
      <c r="X241" s="10">
        <f t="shared" si="137"/>
        <v>8542.5859999999993</v>
      </c>
      <c r="Y241" s="10">
        <v>3345.1149999999998</v>
      </c>
      <c r="Z241" s="10">
        <v>119.072</v>
      </c>
      <c r="AA241" s="10">
        <v>270.89699999999999</v>
      </c>
      <c r="AB241" s="126">
        <v>119215.51659999999</v>
      </c>
      <c r="AC241" s="12"/>
      <c r="AD241" s="15"/>
      <c r="BF241" s="126">
        <f t="shared" si="111"/>
        <v>119215.51659999999</v>
      </c>
      <c r="BH241" s="120">
        <f t="shared" si="112"/>
        <v>37468.250000000007</v>
      </c>
      <c r="BI241" s="120">
        <f t="shared" si="113"/>
        <v>4004.9580000000001</v>
      </c>
      <c r="BJ241" s="120">
        <f t="shared" si="114"/>
        <v>1262.123</v>
      </c>
      <c r="BK241" s="120">
        <f t="shared" si="115"/>
        <v>364.125</v>
      </c>
      <c r="BL241" s="120">
        <f t="shared" si="116"/>
        <v>2013.7619999999999</v>
      </c>
      <c r="BM241" s="120">
        <f t="shared" si="117"/>
        <v>1623.914</v>
      </c>
      <c r="BN241" s="120">
        <f t="shared" si="118"/>
        <v>1461.7739999999999</v>
      </c>
      <c r="BO241" s="120">
        <f t="shared" si="119"/>
        <v>10730.655999999999</v>
      </c>
      <c r="BP241" s="120">
        <f t="shared" si="120"/>
        <v>2600.1210000000001</v>
      </c>
      <c r="BQ241" s="120">
        <f t="shared" si="121"/>
        <v>2580.848</v>
      </c>
      <c r="BR241" s="120">
        <f t="shared" si="122"/>
        <v>5180.9690000000001</v>
      </c>
      <c r="BS241" s="120">
        <f t="shared" si="123"/>
        <v>211.02199999999999</v>
      </c>
      <c r="BT241" s="120">
        <f t="shared" si="124"/>
        <v>3322.6080000000002</v>
      </c>
      <c r="BU241" s="120">
        <f t="shared" si="125"/>
        <v>590.29100000000005</v>
      </c>
      <c r="BV241" s="120">
        <f t="shared" si="126"/>
        <v>267.26299999999998</v>
      </c>
      <c r="BW241" s="120">
        <f t="shared" si="127"/>
        <v>335.56599999999997</v>
      </c>
      <c r="BX241" s="120">
        <f t="shared" si="128"/>
        <v>1082.759</v>
      </c>
      <c r="BY241" s="120">
        <f t="shared" si="129"/>
        <v>2733.0770000000002</v>
      </c>
      <c r="BZ241" s="120">
        <f t="shared" si="130"/>
        <v>8542.5859999999993</v>
      </c>
      <c r="CA241" s="120">
        <f t="shared" si="131"/>
        <v>3345.1149999999998</v>
      </c>
      <c r="CB241" s="120">
        <f t="shared" si="132"/>
        <v>119.072</v>
      </c>
      <c r="CC241" s="120">
        <f t="shared" si="133"/>
        <v>270.89699999999999</v>
      </c>
    </row>
    <row r="242" spans="1:81" s="6" customFormat="1" x14ac:dyDescent="0.2">
      <c r="A242" s="9">
        <v>43800</v>
      </c>
      <c r="B242" s="10">
        <v>35572.481</v>
      </c>
      <c r="C242" s="10">
        <v>1253.171</v>
      </c>
      <c r="D242" s="10">
        <v>3571.306</v>
      </c>
      <c r="E242" s="10">
        <v>91.397999999999996</v>
      </c>
      <c r="F242" s="10">
        <f t="shared" si="138"/>
        <v>40488.356</v>
      </c>
      <c r="G242" s="10">
        <v>3971.8620000000001</v>
      </c>
      <c r="H242" s="10">
        <v>1271.182</v>
      </c>
      <c r="I242" s="10">
        <v>401.71300000000002</v>
      </c>
      <c r="J242" s="10">
        <v>2113.3739999999998</v>
      </c>
      <c r="K242" s="10">
        <v>1915.1479999999999</v>
      </c>
      <c r="L242" s="10">
        <v>1369.1569999999999</v>
      </c>
      <c r="M242" s="10">
        <f t="shared" si="135"/>
        <v>11042.435999999998</v>
      </c>
      <c r="N242" s="10">
        <v>2606.8989999999999</v>
      </c>
      <c r="O242" s="10">
        <v>2721.2339999999999</v>
      </c>
      <c r="P242" s="10">
        <f t="shared" si="136"/>
        <v>5328.1329999999998</v>
      </c>
      <c r="Q242" s="10">
        <v>247.47399999999999</v>
      </c>
      <c r="R242" s="10">
        <v>3585.6660000000002</v>
      </c>
      <c r="S242" s="10">
        <v>675.67600000000004</v>
      </c>
      <c r="T242" s="10">
        <v>275.30799999999999</v>
      </c>
      <c r="U242" s="10">
        <v>394.697</v>
      </c>
      <c r="V242" s="10">
        <v>1177.278</v>
      </c>
      <c r="W242" s="10">
        <v>2807.2660000000001</v>
      </c>
      <c r="X242" s="10">
        <f t="shared" si="137"/>
        <v>9163.3650000000016</v>
      </c>
      <c r="Y242" s="10">
        <v>3691.8449999999998</v>
      </c>
      <c r="Z242" s="10">
        <v>134.08199999999999</v>
      </c>
      <c r="AA242" s="10">
        <v>339.17099999999999</v>
      </c>
      <c r="AB242" s="126">
        <v>128556.23580000001</v>
      </c>
      <c r="AC242" s="12"/>
      <c r="AD242" s="15"/>
      <c r="BF242" s="126">
        <f t="shared" si="111"/>
        <v>128556.23580000001</v>
      </c>
      <c r="BH242" s="120">
        <f t="shared" si="112"/>
        <v>40488.356</v>
      </c>
      <c r="BI242" s="120">
        <f t="shared" si="113"/>
        <v>3971.8620000000001</v>
      </c>
      <c r="BJ242" s="120">
        <f t="shared" si="114"/>
        <v>1271.182</v>
      </c>
      <c r="BK242" s="120">
        <f t="shared" si="115"/>
        <v>401.71300000000002</v>
      </c>
      <c r="BL242" s="120">
        <f t="shared" si="116"/>
        <v>2113.3739999999998</v>
      </c>
      <c r="BM242" s="120">
        <f t="shared" si="117"/>
        <v>1915.1479999999999</v>
      </c>
      <c r="BN242" s="120">
        <f t="shared" si="118"/>
        <v>1369.1569999999999</v>
      </c>
      <c r="BO242" s="120">
        <f t="shared" si="119"/>
        <v>11042.435999999998</v>
      </c>
      <c r="BP242" s="120">
        <f t="shared" si="120"/>
        <v>2606.8989999999999</v>
      </c>
      <c r="BQ242" s="120">
        <f t="shared" si="121"/>
        <v>2721.2339999999999</v>
      </c>
      <c r="BR242" s="120">
        <f t="shared" si="122"/>
        <v>5328.1329999999998</v>
      </c>
      <c r="BS242" s="120">
        <f t="shared" si="123"/>
        <v>247.47399999999999</v>
      </c>
      <c r="BT242" s="120">
        <f t="shared" si="124"/>
        <v>3585.6660000000002</v>
      </c>
      <c r="BU242" s="120">
        <f t="shared" si="125"/>
        <v>675.67600000000004</v>
      </c>
      <c r="BV242" s="120">
        <f t="shared" si="126"/>
        <v>275.30799999999999</v>
      </c>
      <c r="BW242" s="120">
        <f t="shared" si="127"/>
        <v>394.697</v>
      </c>
      <c r="BX242" s="120">
        <f t="shared" si="128"/>
        <v>1177.278</v>
      </c>
      <c r="BY242" s="120">
        <f t="shared" si="129"/>
        <v>2807.2660000000001</v>
      </c>
      <c r="BZ242" s="120">
        <f t="shared" si="130"/>
        <v>9163.3650000000016</v>
      </c>
      <c r="CA242" s="120">
        <f t="shared" si="131"/>
        <v>3691.8449999999998</v>
      </c>
      <c r="CB242" s="120">
        <f t="shared" si="132"/>
        <v>134.08199999999999</v>
      </c>
      <c r="CC242" s="120">
        <f t="shared" si="133"/>
        <v>339.17099999999999</v>
      </c>
    </row>
    <row r="243" spans="1:81" s="6" customFormat="1" x14ac:dyDescent="0.2">
      <c r="A243" s="9">
        <v>43831</v>
      </c>
      <c r="B243" s="10">
        <v>36139.309000000001</v>
      </c>
      <c r="C243" s="10">
        <v>1257.4839999999999</v>
      </c>
      <c r="D243" s="10">
        <v>3343.8850000000002</v>
      </c>
      <c r="E243" s="10">
        <v>60.232999999999997</v>
      </c>
      <c r="F243" s="10">
        <f t="shared" si="138"/>
        <v>40800.911</v>
      </c>
      <c r="G243" s="10">
        <v>3787.6759999999999</v>
      </c>
      <c r="H243" s="10">
        <v>1178.46</v>
      </c>
      <c r="I243" s="10">
        <v>345.572</v>
      </c>
      <c r="J243" s="10">
        <v>2014.5409999999999</v>
      </c>
      <c r="K243" s="10">
        <v>1935.4590000000001</v>
      </c>
      <c r="L243" s="10">
        <v>1320.8820000000001</v>
      </c>
      <c r="M243" s="10">
        <f>SUM(G243:L243)</f>
        <v>10582.59</v>
      </c>
      <c r="N243" s="10">
        <v>2670.3890000000001</v>
      </c>
      <c r="O243" s="10">
        <v>2625.9209999999998</v>
      </c>
      <c r="P243" s="10">
        <f t="shared" si="136"/>
        <v>5296.3099999999995</v>
      </c>
      <c r="Q243" s="10">
        <v>219.26</v>
      </c>
      <c r="R243" s="10">
        <v>3633.4090000000001</v>
      </c>
      <c r="S243" s="10">
        <v>613.11099999999999</v>
      </c>
      <c r="T243" s="10">
        <v>256.19200000000001</v>
      </c>
      <c r="U243" s="10">
        <v>360.36399999999998</v>
      </c>
      <c r="V243" s="10">
        <v>1075.4459999999999</v>
      </c>
      <c r="W243" s="10">
        <v>2828.0079999999998</v>
      </c>
      <c r="X243" s="10">
        <f>SUM(Q243:W243)</f>
        <v>8985.7899999999991</v>
      </c>
      <c r="Y243" s="10">
        <v>3702.9050000000002</v>
      </c>
      <c r="Z243" s="10">
        <v>134.65600000000001</v>
      </c>
      <c r="AA243" s="10">
        <v>467.46800000000002</v>
      </c>
      <c r="AB243" s="126">
        <v>128002.46239999999</v>
      </c>
      <c r="AC243" s="12"/>
      <c r="AD243" s="72"/>
      <c r="AE243" s="72"/>
      <c r="AF243" s="72"/>
      <c r="BF243" s="126">
        <f t="shared" si="111"/>
        <v>128002.46239999999</v>
      </c>
      <c r="BH243" s="120">
        <f t="shared" si="112"/>
        <v>40800.911</v>
      </c>
      <c r="BI243" s="120">
        <f t="shared" si="113"/>
        <v>3787.6759999999999</v>
      </c>
      <c r="BJ243" s="120">
        <f t="shared" si="114"/>
        <v>1178.46</v>
      </c>
      <c r="BK243" s="120">
        <f t="shared" si="115"/>
        <v>345.572</v>
      </c>
      <c r="BL243" s="120">
        <f t="shared" si="116"/>
        <v>2014.5409999999999</v>
      </c>
      <c r="BM243" s="120">
        <f t="shared" si="117"/>
        <v>1935.4590000000001</v>
      </c>
      <c r="BN243" s="120">
        <f t="shared" si="118"/>
        <v>1320.8820000000001</v>
      </c>
      <c r="BO243" s="120">
        <f t="shared" si="119"/>
        <v>10582.59</v>
      </c>
      <c r="BP243" s="120">
        <f t="shared" si="120"/>
        <v>2670.3890000000001</v>
      </c>
      <c r="BQ243" s="120">
        <f t="shared" si="121"/>
        <v>2625.9209999999998</v>
      </c>
      <c r="BR243" s="120">
        <f t="shared" si="122"/>
        <v>5296.3099999999995</v>
      </c>
      <c r="BS243" s="120">
        <f t="shared" si="123"/>
        <v>219.26</v>
      </c>
      <c r="BT243" s="120">
        <f t="shared" si="124"/>
        <v>3633.4090000000001</v>
      </c>
      <c r="BU243" s="120">
        <f t="shared" si="125"/>
        <v>613.11099999999999</v>
      </c>
      <c r="BV243" s="120">
        <f t="shared" si="126"/>
        <v>256.19200000000001</v>
      </c>
      <c r="BW243" s="120">
        <f t="shared" si="127"/>
        <v>360.36399999999998</v>
      </c>
      <c r="BX243" s="120">
        <f t="shared" si="128"/>
        <v>1075.4459999999999</v>
      </c>
      <c r="BY243" s="120">
        <f t="shared" si="129"/>
        <v>2828.0079999999998</v>
      </c>
      <c r="BZ243" s="120">
        <f t="shared" si="130"/>
        <v>8985.7899999999991</v>
      </c>
      <c r="CA243" s="120">
        <f t="shared" si="131"/>
        <v>3702.9050000000002</v>
      </c>
      <c r="CB243" s="120">
        <f t="shared" si="132"/>
        <v>134.65600000000001</v>
      </c>
      <c r="CC243" s="120">
        <f t="shared" si="133"/>
        <v>467.46800000000002</v>
      </c>
    </row>
    <row r="244" spans="1:81" s="6" customFormat="1" x14ac:dyDescent="0.2">
      <c r="A244" s="9">
        <v>43862</v>
      </c>
      <c r="B244" s="10">
        <v>31963.526999999998</v>
      </c>
      <c r="C244" s="10">
        <v>766.24699999999996</v>
      </c>
      <c r="D244" s="10">
        <v>3157.61</v>
      </c>
      <c r="E244" s="10">
        <v>38.220999999999997</v>
      </c>
      <c r="F244" s="10">
        <f t="shared" si="138"/>
        <v>35925.604999999996</v>
      </c>
      <c r="G244" s="10">
        <v>3639.752</v>
      </c>
      <c r="H244" s="10">
        <v>1101.5039999999999</v>
      </c>
      <c r="I244" s="10">
        <v>312.892</v>
      </c>
      <c r="J244" s="10">
        <v>1886.3620000000001</v>
      </c>
      <c r="K244" s="10">
        <v>1710.0830000000001</v>
      </c>
      <c r="L244" s="10">
        <v>1209.463</v>
      </c>
      <c r="M244" s="10">
        <f t="shared" si="135"/>
        <v>9860.0559999999987</v>
      </c>
      <c r="N244" s="10">
        <v>2416.6060000000002</v>
      </c>
      <c r="O244" s="10">
        <v>2430.02</v>
      </c>
      <c r="P244" s="10">
        <f>SUM(N244:O244)</f>
        <v>4846.6260000000002</v>
      </c>
      <c r="Q244" s="10">
        <v>198.15100000000001</v>
      </c>
      <c r="R244" s="10">
        <v>3299.152</v>
      </c>
      <c r="S244" s="10">
        <v>608.69200000000001</v>
      </c>
      <c r="T244" s="10">
        <v>245.94800000000001</v>
      </c>
      <c r="U244" s="10">
        <v>353.07900000000001</v>
      </c>
      <c r="V244" s="10">
        <v>1001.415</v>
      </c>
      <c r="W244" s="10">
        <v>2691.4839999999999</v>
      </c>
      <c r="X244" s="10">
        <f t="shared" ref="X244:X295" si="139">SUM(Q244:W244)</f>
        <v>8397.9210000000003</v>
      </c>
      <c r="Y244" s="10">
        <v>3467.9960000000001</v>
      </c>
      <c r="Z244" s="10">
        <v>119.227</v>
      </c>
      <c r="AA244" s="10">
        <v>334.25299999999999</v>
      </c>
      <c r="AB244" s="126">
        <v>117110.63340000001</v>
      </c>
      <c r="AC244" s="12"/>
      <c r="AD244" s="66"/>
      <c r="AE244" s="66"/>
      <c r="AF244" s="66"/>
      <c r="BF244" s="126">
        <f t="shared" si="111"/>
        <v>117110.63340000001</v>
      </c>
      <c r="BH244" s="120">
        <f t="shared" si="112"/>
        <v>35925.604999999996</v>
      </c>
      <c r="BI244" s="120">
        <f t="shared" si="113"/>
        <v>3639.752</v>
      </c>
      <c r="BJ244" s="120">
        <f t="shared" si="114"/>
        <v>1101.5039999999999</v>
      </c>
      <c r="BK244" s="120">
        <f t="shared" si="115"/>
        <v>312.892</v>
      </c>
      <c r="BL244" s="120">
        <f t="shared" si="116"/>
        <v>1886.3620000000001</v>
      </c>
      <c r="BM244" s="120">
        <f t="shared" si="117"/>
        <v>1710.0830000000001</v>
      </c>
      <c r="BN244" s="120">
        <f t="shared" si="118"/>
        <v>1209.463</v>
      </c>
      <c r="BO244" s="120">
        <f t="shared" si="119"/>
        <v>9860.0559999999987</v>
      </c>
      <c r="BP244" s="120">
        <f t="shared" si="120"/>
        <v>2416.6060000000002</v>
      </c>
      <c r="BQ244" s="120">
        <f t="shared" si="121"/>
        <v>2430.02</v>
      </c>
      <c r="BR244" s="120">
        <f t="shared" si="122"/>
        <v>4846.6260000000002</v>
      </c>
      <c r="BS244" s="120">
        <f t="shared" si="123"/>
        <v>198.15100000000001</v>
      </c>
      <c r="BT244" s="120">
        <f t="shared" si="124"/>
        <v>3299.152</v>
      </c>
      <c r="BU244" s="120">
        <f t="shared" si="125"/>
        <v>608.69200000000001</v>
      </c>
      <c r="BV244" s="120">
        <f t="shared" si="126"/>
        <v>245.94800000000001</v>
      </c>
      <c r="BW244" s="120">
        <f t="shared" si="127"/>
        <v>353.07900000000001</v>
      </c>
      <c r="BX244" s="120">
        <f t="shared" si="128"/>
        <v>1001.415</v>
      </c>
      <c r="BY244" s="120">
        <f t="shared" si="129"/>
        <v>2691.4839999999999</v>
      </c>
      <c r="BZ244" s="120">
        <f t="shared" si="130"/>
        <v>8397.9210000000003</v>
      </c>
      <c r="CA244" s="120">
        <f t="shared" si="131"/>
        <v>3467.9960000000001</v>
      </c>
      <c r="CB244" s="120">
        <f t="shared" si="132"/>
        <v>119.227</v>
      </c>
      <c r="CC244" s="120">
        <f t="shared" si="133"/>
        <v>334.25299999999999</v>
      </c>
    </row>
    <row r="245" spans="1:81" s="6" customFormat="1" x14ac:dyDescent="0.2">
      <c r="A245" s="9">
        <v>43891</v>
      </c>
      <c r="B245" s="10">
        <v>36291.178</v>
      </c>
      <c r="C245" s="10">
        <v>1149.201</v>
      </c>
      <c r="D245" s="10">
        <v>3882.09</v>
      </c>
      <c r="E245" s="10">
        <v>16.314</v>
      </c>
      <c r="F245" s="10">
        <f t="shared" si="138"/>
        <v>41338.782999999996</v>
      </c>
      <c r="G245" s="10">
        <v>4478.4409999999998</v>
      </c>
      <c r="H245" s="10">
        <v>1317.5350000000001</v>
      </c>
      <c r="I245" s="10">
        <v>424.65</v>
      </c>
      <c r="J245" s="10">
        <v>2470.0920000000001</v>
      </c>
      <c r="K245" s="10">
        <v>1761.9770000000001</v>
      </c>
      <c r="L245" s="10">
        <v>1550.2080000000001</v>
      </c>
      <c r="M245" s="10">
        <f t="shared" si="135"/>
        <v>12002.903</v>
      </c>
      <c r="N245" s="10">
        <v>3028.692</v>
      </c>
      <c r="O245" s="10">
        <v>2804.3870000000002</v>
      </c>
      <c r="P245" s="10">
        <f t="shared" si="136"/>
        <v>5833.0789999999997</v>
      </c>
      <c r="Q245" s="10">
        <v>173.017</v>
      </c>
      <c r="R245" s="10">
        <v>3887.0619999999999</v>
      </c>
      <c r="S245" s="10">
        <v>682.31299999999999</v>
      </c>
      <c r="T245" s="10">
        <v>282.33600000000001</v>
      </c>
      <c r="U245" s="10">
        <v>323.66300000000001</v>
      </c>
      <c r="V245" s="10">
        <v>1090.3309999999999</v>
      </c>
      <c r="W245" s="10">
        <v>3260.3029999999999</v>
      </c>
      <c r="X245" s="10">
        <f t="shared" si="139"/>
        <v>9699.0249999999996</v>
      </c>
      <c r="Y245" s="10">
        <v>3575.9540000000002</v>
      </c>
      <c r="Z245" s="10">
        <v>146.11799999999999</v>
      </c>
      <c r="AA245" s="10">
        <v>483.52300000000002</v>
      </c>
      <c r="AB245" s="126">
        <v>132339.85440000001</v>
      </c>
      <c r="AC245" s="12"/>
      <c r="AD245" s="66"/>
      <c r="AE245" s="66"/>
      <c r="AF245" s="66"/>
      <c r="BF245" s="126">
        <f t="shared" si="111"/>
        <v>132339.85440000001</v>
      </c>
      <c r="BH245" s="120">
        <f t="shared" si="112"/>
        <v>41338.782999999996</v>
      </c>
      <c r="BI245" s="120">
        <f t="shared" si="113"/>
        <v>4478.4409999999998</v>
      </c>
      <c r="BJ245" s="120">
        <f t="shared" si="114"/>
        <v>1317.5350000000001</v>
      </c>
      <c r="BK245" s="120">
        <f t="shared" si="115"/>
        <v>424.65</v>
      </c>
      <c r="BL245" s="120">
        <f t="shared" si="116"/>
        <v>2470.0920000000001</v>
      </c>
      <c r="BM245" s="120">
        <f t="shared" si="117"/>
        <v>1761.9770000000001</v>
      </c>
      <c r="BN245" s="120">
        <f t="shared" si="118"/>
        <v>1550.2080000000001</v>
      </c>
      <c r="BO245" s="120">
        <f t="shared" si="119"/>
        <v>12002.903</v>
      </c>
      <c r="BP245" s="120">
        <f t="shared" si="120"/>
        <v>3028.692</v>
      </c>
      <c r="BQ245" s="120">
        <f t="shared" si="121"/>
        <v>2804.3870000000002</v>
      </c>
      <c r="BR245" s="120">
        <f t="shared" si="122"/>
        <v>5833.0789999999997</v>
      </c>
      <c r="BS245" s="120">
        <f t="shared" si="123"/>
        <v>173.017</v>
      </c>
      <c r="BT245" s="120">
        <f t="shared" si="124"/>
        <v>3887.0619999999999</v>
      </c>
      <c r="BU245" s="120">
        <f t="shared" si="125"/>
        <v>682.31299999999999</v>
      </c>
      <c r="BV245" s="120">
        <f t="shared" si="126"/>
        <v>282.33600000000001</v>
      </c>
      <c r="BW245" s="120">
        <f t="shared" si="127"/>
        <v>323.66300000000001</v>
      </c>
      <c r="BX245" s="120">
        <f t="shared" si="128"/>
        <v>1090.3309999999999</v>
      </c>
      <c r="BY245" s="120">
        <f t="shared" si="129"/>
        <v>3260.3029999999999</v>
      </c>
      <c r="BZ245" s="120">
        <f t="shared" si="130"/>
        <v>9699.0249999999996</v>
      </c>
      <c r="CA245" s="120">
        <f t="shared" si="131"/>
        <v>3575.9540000000002</v>
      </c>
      <c r="CB245" s="120">
        <f t="shared" si="132"/>
        <v>146.11799999999999</v>
      </c>
      <c r="CC245" s="120">
        <f t="shared" si="133"/>
        <v>483.52300000000002</v>
      </c>
    </row>
    <row r="246" spans="1:81" s="6" customFormat="1" x14ac:dyDescent="0.2">
      <c r="A246" s="9">
        <v>43922</v>
      </c>
      <c r="B246" s="10">
        <v>32238.063999999998</v>
      </c>
      <c r="C246" s="10">
        <v>1033.2260000000001</v>
      </c>
      <c r="D246" s="10">
        <v>3230.6970000000001</v>
      </c>
      <c r="E246" s="10">
        <v>6.7889999999999997</v>
      </c>
      <c r="F246" s="10">
        <f t="shared" si="138"/>
        <v>36508.775999999998</v>
      </c>
      <c r="G246" s="10">
        <v>4303.8720000000003</v>
      </c>
      <c r="H246" s="10">
        <v>1218.0619999999999</v>
      </c>
      <c r="I246" s="10">
        <v>404.55799999999999</v>
      </c>
      <c r="J246" s="10">
        <v>2676.4270000000001</v>
      </c>
      <c r="K246" s="10">
        <v>1693.165</v>
      </c>
      <c r="L246" s="10">
        <v>1318.7190000000001</v>
      </c>
      <c r="M246" s="10">
        <f t="shared" si="135"/>
        <v>11614.803</v>
      </c>
      <c r="N246" s="10">
        <v>3001.931</v>
      </c>
      <c r="O246" s="10">
        <v>2600.1750000000002</v>
      </c>
      <c r="P246" s="10">
        <f t="shared" si="136"/>
        <v>5602.1059999999998</v>
      </c>
      <c r="Q246" s="10">
        <v>125.166</v>
      </c>
      <c r="R246" s="10">
        <v>3570.4549999999999</v>
      </c>
      <c r="S246" s="10">
        <v>585.58500000000004</v>
      </c>
      <c r="T246" s="10">
        <v>232.316</v>
      </c>
      <c r="U246" s="10">
        <v>230.95</v>
      </c>
      <c r="V246" s="10">
        <v>1047.7449999999999</v>
      </c>
      <c r="W246" s="10">
        <v>2914.2539999999999</v>
      </c>
      <c r="X246" s="10">
        <f t="shared" si="139"/>
        <v>8706.4709999999995</v>
      </c>
      <c r="Y246" s="10">
        <v>3109.3760000000002</v>
      </c>
      <c r="Z246" s="10">
        <v>129.41</v>
      </c>
      <c r="AA246" s="10">
        <v>401.95</v>
      </c>
      <c r="AB246" s="126">
        <v>118424.15299999999</v>
      </c>
      <c r="AC246" s="12"/>
      <c r="AD246" s="66"/>
      <c r="AE246" s="66"/>
      <c r="AF246" s="66"/>
      <c r="BF246" s="126">
        <f t="shared" si="111"/>
        <v>118424.15299999999</v>
      </c>
      <c r="BH246" s="120">
        <f t="shared" si="112"/>
        <v>36508.775999999998</v>
      </c>
      <c r="BI246" s="120">
        <f t="shared" si="113"/>
        <v>4303.8720000000003</v>
      </c>
      <c r="BJ246" s="120">
        <f t="shared" si="114"/>
        <v>1218.0619999999999</v>
      </c>
      <c r="BK246" s="120">
        <f t="shared" si="115"/>
        <v>404.55799999999999</v>
      </c>
      <c r="BL246" s="120">
        <f t="shared" si="116"/>
        <v>2676.4270000000001</v>
      </c>
      <c r="BM246" s="120">
        <f t="shared" si="117"/>
        <v>1693.165</v>
      </c>
      <c r="BN246" s="120">
        <f t="shared" si="118"/>
        <v>1318.7190000000001</v>
      </c>
      <c r="BO246" s="120">
        <f t="shared" si="119"/>
        <v>11614.803</v>
      </c>
      <c r="BP246" s="120">
        <f t="shared" si="120"/>
        <v>3001.931</v>
      </c>
      <c r="BQ246" s="120">
        <f t="shared" si="121"/>
        <v>2600.1750000000002</v>
      </c>
      <c r="BR246" s="120">
        <f t="shared" si="122"/>
        <v>5602.1059999999998</v>
      </c>
      <c r="BS246" s="120">
        <f t="shared" si="123"/>
        <v>125.166</v>
      </c>
      <c r="BT246" s="120">
        <f t="shared" si="124"/>
        <v>3570.4549999999999</v>
      </c>
      <c r="BU246" s="120">
        <f t="shared" si="125"/>
        <v>585.58500000000004</v>
      </c>
      <c r="BV246" s="120">
        <f t="shared" si="126"/>
        <v>232.316</v>
      </c>
      <c r="BW246" s="120">
        <f t="shared" si="127"/>
        <v>230.95</v>
      </c>
      <c r="BX246" s="120">
        <f t="shared" si="128"/>
        <v>1047.7449999999999</v>
      </c>
      <c r="BY246" s="120">
        <f t="shared" si="129"/>
        <v>2914.2539999999999</v>
      </c>
      <c r="BZ246" s="120">
        <f t="shared" si="130"/>
        <v>8706.4709999999995</v>
      </c>
      <c r="CA246" s="120">
        <f t="shared" si="131"/>
        <v>3109.3760000000002</v>
      </c>
      <c r="CB246" s="120">
        <f t="shared" si="132"/>
        <v>129.41</v>
      </c>
      <c r="CC246" s="120">
        <f t="shared" si="133"/>
        <v>401.95</v>
      </c>
    </row>
    <row r="247" spans="1:81" s="6" customFormat="1" x14ac:dyDescent="0.2">
      <c r="A247" s="9">
        <v>43952</v>
      </c>
      <c r="B247" s="10">
        <v>32893.822999999997</v>
      </c>
      <c r="C247" s="10">
        <v>1177.8219999999999</v>
      </c>
      <c r="D247" s="10">
        <v>3903.2220000000002</v>
      </c>
      <c r="E247" s="10">
        <v>22.452000000000002</v>
      </c>
      <c r="F247" s="10">
        <f t="shared" si="138"/>
        <v>37997.318999999996</v>
      </c>
      <c r="G247" s="10">
        <v>4860.0680000000002</v>
      </c>
      <c r="H247" s="10">
        <v>1410</v>
      </c>
      <c r="I247" s="10">
        <v>428.238</v>
      </c>
      <c r="J247" s="10">
        <v>2778.203</v>
      </c>
      <c r="K247" s="10">
        <v>2632.098</v>
      </c>
      <c r="L247" s="10">
        <v>1456.0820000000001</v>
      </c>
      <c r="M247" s="10">
        <f t="shared" si="135"/>
        <v>13564.689</v>
      </c>
      <c r="N247" s="10">
        <v>2826.88</v>
      </c>
      <c r="O247" s="10">
        <v>2713.1909999999998</v>
      </c>
      <c r="P247" s="10">
        <f t="shared" si="136"/>
        <v>5540.0709999999999</v>
      </c>
      <c r="Q247" s="10">
        <v>219.26599999999999</v>
      </c>
      <c r="R247" s="10">
        <v>4826.991</v>
      </c>
      <c r="S247" s="10">
        <v>854.61</v>
      </c>
      <c r="T247" s="10">
        <v>288.31</v>
      </c>
      <c r="U247" s="10">
        <v>496.37400000000002</v>
      </c>
      <c r="V247" s="10">
        <v>1592.8620000000001</v>
      </c>
      <c r="W247" s="10">
        <v>3094.576</v>
      </c>
      <c r="X247" s="10">
        <f t="shared" si="139"/>
        <v>11372.989000000001</v>
      </c>
      <c r="Y247" s="10">
        <v>4467.1080000000002</v>
      </c>
      <c r="Z247" s="10">
        <v>111.97</v>
      </c>
      <c r="AA247" s="10">
        <v>462.57</v>
      </c>
      <c r="AB247" s="126">
        <v>144638.36300000001</v>
      </c>
      <c r="AC247" s="12"/>
      <c r="AD247" s="66"/>
      <c r="AE247" s="66"/>
      <c r="AF247" s="66"/>
      <c r="BF247" s="126">
        <f t="shared" si="111"/>
        <v>144638.36300000001</v>
      </c>
      <c r="BH247" s="120">
        <f t="shared" si="112"/>
        <v>37997.318999999996</v>
      </c>
      <c r="BI247" s="120">
        <f t="shared" si="113"/>
        <v>4860.0680000000002</v>
      </c>
      <c r="BJ247" s="120">
        <f t="shared" si="114"/>
        <v>1410</v>
      </c>
      <c r="BK247" s="120">
        <f t="shared" si="115"/>
        <v>428.238</v>
      </c>
      <c r="BL247" s="120">
        <f t="shared" si="116"/>
        <v>2778.203</v>
      </c>
      <c r="BM247" s="120">
        <f t="shared" si="117"/>
        <v>2632.098</v>
      </c>
      <c r="BN247" s="120">
        <f t="shared" si="118"/>
        <v>1456.0820000000001</v>
      </c>
      <c r="BO247" s="120">
        <f t="shared" si="119"/>
        <v>13564.689</v>
      </c>
      <c r="BP247" s="120">
        <f t="shared" si="120"/>
        <v>2826.88</v>
      </c>
      <c r="BQ247" s="120">
        <f t="shared" si="121"/>
        <v>2713.1909999999998</v>
      </c>
      <c r="BR247" s="120">
        <f t="shared" si="122"/>
        <v>5540.0709999999999</v>
      </c>
      <c r="BS247" s="120">
        <f t="shared" si="123"/>
        <v>219.26599999999999</v>
      </c>
      <c r="BT247" s="120">
        <f t="shared" si="124"/>
        <v>4826.991</v>
      </c>
      <c r="BU247" s="120">
        <f t="shared" si="125"/>
        <v>854.61</v>
      </c>
      <c r="BV247" s="120">
        <f t="shared" si="126"/>
        <v>288.31</v>
      </c>
      <c r="BW247" s="120">
        <f t="shared" si="127"/>
        <v>496.37400000000002</v>
      </c>
      <c r="BX247" s="120">
        <f t="shared" si="128"/>
        <v>1592.8620000000001</v>
      </c>
      <c r="BY247" s="120">
        <f t="shared" si="129"/>
        <v>3094.576</v>
      </c>
      <c r="BZ247" s="120">
        <f t="shared" si="130"/>
        <v>11372.989000000001</v>
      </c>
      <c r="CA247" s="120">
        <f t="shared" si="131"/>
        <v>4467.1080000000002</v>
      </c>
      <c r="CB247" s="120">
        <f t="shared" si="132"/>
        <v>111.97</v>
      </c>
      <c r="CC247" s="120">
        <f t="shared" si="133"/>
        <v>462.57</v>
      </c>
    </row>
    <row r="248" spans="1:81" x14ac:dyDescent="0.2">
      <c r="A248" s="9">
        <v>43983</v>
      </c>
      <c r="B248" s="10">
        <v>33789.122000000003</v>
      </c>
      <c r="C248" s="10">
        <v>649.48699999999997</v>
      </c>
      <c r="D248" s="10">
        <v>3544.8670000000002</v>
      </c>
      <c r="E248" s="10">
        <v>35.636000000000003</v>
      </c>
      <c r="F248" s="10">
        <f t="shared" si="138"/>
        <v>38019.112000000001</v>
      </c>
      <c r="G248" s="10">
        <v>4306.9530000000004</v>
      </c>
      <c r="H248" s="10">
        <v>1263.07</v>
      </c>
      <c r="I248" s="10">
        <v>389.52800000000002</v>
      </c>
      <c r="J248" s="10">
        <v>2025.0889999999999</v>
      </c>
      <c r="K248" s="10">
        <v>1988.0260000000001</v>
      </c>
      <c r="L248" s="10">
        <v>1412.271</v>
      </c>
      <c r="M248" s="10">
        <f t="shared" si="135"/>
        <v>11384.937000000002</v>
      </c>
      <c r="N248" s="10">
        <v>2462.0839999999998</v>
      </c>
      <c r="O248" s="10">
        <v>2675.3069999999998</v>
      </c>
      <c r="P248" s="10">
        <f t="shared" si="136"/>
        <v>5137.3909999999996</v>
      </c>
      <c r="Q248" s="10">
        <v>207.9</v>
      </c>
      <c r="R248" s="10">
        <v>3352.0549999999998</v>
      </c>
      <c r="S248" s="10">
        <v>636.26499999999999</v>
      </c>
      <c r="T248" s="10">
        <v>278.18400000000003</v>
      </c>
      <c r="U248" s="10">
        <v>269.33999999999997</v>
      </c>
      <c r="V248" s="10">
        <v>1162.3109999999999</v>
      </c>
      <c r="W248" s="10">
        <v>2913.7280000000001</v>
      </c>
      <c r="X248" s="10">
        <f t="shared" si="139"/>
        <v>8819.7829999999994</v>
      </c>
      <c r="Y248" s="10">
        <v>2896.7489999999998</v>
      </c>
      <c r="Z248" s="10">
        <v>92.492000000000004</v>
      </c>
      <c r="AA248" s="10">
        <v>404.512</v>
      </c>
      <c r="AB248" s="126">
        <v>117451.86259999999</v>
      </c>
      <c r="AC248" s="12"/>
      <c r="AD248" s="66"/>
      <c r="AE248" s="66"/>
      <c r="AF248" s="66"/>
      <c r="BF248" s="126">
        <f t="shared" si="111"/>
        <v>117451.86259999999</v>
      </c>
      <c r="BG248" s="6"/>
      <c r="BH248" s="120">
        <f t="shared" si="112"/>
        <v>38019.112000000001</v>
      </c>
      <c r="BI248" s="120">
        <f t="shared" si="113"/>
        <v>4306.9530000000004</v>
      </c>
      <c r="BJ248" s="120">
        <f t="shared" si="114"/>
        <v>1263.07</v>
      </c>
      <c r="BK248" s="120">
        <f t="shared" si="115"/>
        <v>389.52800000000002</v>
      </c>
      <c r="BL248" s="120">
        <f t="shared" si="116"/>
        <v>2025.0889999999999</v>
      </c>
      <c r="BM248" s="120">
        <f t="shared" si="117"/>
        <v>1988.0260000000001</v>
      </c>
      <c r="BN248" s="120">
        <f t="shared" si="118"/>
        <v>1412.271</v>
      </c>
      <c r="BO248" s="120">
        <f t="shared" si="119"/>
        <v>11384.937000000002</v>
      </c>
      <c r="BP248" s="120">
        <f t="shared" si="120"/>
        <v>2462.0839999999998</v>
      </c>
      <c r="BQ248" s="120">
        <f t="shared" si="121"/>
        <v>2675.3069999999998</v>
      </c>
      <c r="BR248" s="120">
        <f t="shared" si="122"/>
        <v>5137.3909999999996</v>
      </c>
      <c r="BS248" s="120">
        <f t="shared" si="123"/>
        <v>207.9</v>
      </c>
      <c r="BT248" s="120">
        <f t="shared" si="124"/>
        <v>3352.0549999999998</v>
      </c>
      <c r="BU248" s="120">
        <f t="shared" si="125"/>
        <v>636.26499999999999</v>
      </c>
      <c r="BV248" s="120">
        <f t="shared" si="126"/>
        <v>278.18400000000003</v>
      </c>
      <c r="BW248" s="120">
        <f t="shared" si="127"/>
        <v>269.33999999999997</v>
      </c>
      <c r="BX248" s="120">
        <f t="shared" si="128"/>
        <v>1162.3109999999999</v>
      </c>
      <c r="BY248" s="120">
        <f t="shared" si="129"/>
        <v>2913.7280000000001</v>
      </c>
      <c r="BZ248" s="120">
        <f t="shared" si="130"/>
        <v>8819.7829999999994</v>
      </c>
      <c r="CA248" s="120">
        <f t="shared" si="131"/>
        <v>2896.7489999999998</v>
      </c>
      <c r="CB248" s="120">
        <f t="shared" si="132"/>
        <v>92.492000000000004</v>
      </c>
      <c r="CC248" s="120">
        <f t="shared" si="133"/>
        <v>404.512</v>
      </c>
    </row>
    <row r="249" spans="1:81" x14ac:dyDescent="0.2">
      <c r="A249" s="9">
        <v>44013</v>
      </c>
      <c r="B249" s="10">
        <v>35485.273999999998</v>
      </c>
      <c r="C249" s="10">
        <v>560.64300000000003</v>
      </c>
      <c r="D249" s="10">
        <v>4476.6440000000002</v>
      </c>
      <c r="E249" s="10">
        <v>7.532</v>
      </c>
      <c r="F249" s="10">
        <f t="shared" si="138"/>
        <v>40530.093000000001</v>
      </c>
      <c r="G249" s="10">
        <v>4649.6670000000004</v>
      </c>
      <c r="H249" s="10">
        <v>1439.7550000000001</v>
      </c>
      <c r="I249" s="10">
        <v>442.43799999999999</v>
      </c>
      <c r="J249" s="10">
        <v>2389.3969999999999</v>
      </c>
      <c r="K249" s="10">
        <v>2042.91</v>
      </c>
      <c r="L249" s="10">
        <v>1565.915</v>
      </c>
      <c r="M249" s="10">
        <f t="shared" si="135"/>
        <v>12530.082000000002</v>
      </c>
      <c r="N249" s="10">
        <v>2861.4720000000002</v>
      </c>
      <c r="O249" s="10">
        <v>2774.0909999999999</v>
      </c>
      <c r="P249" s="10">
        <f t="shared" si="136"/>
        <v>5635.5630000000001</v>
      </c>
      <c r="Q249" s="10">
        <v>204.16300000000001</v>
      </c>
      <c r="R249" s="10">
        <v>3821.54</v>
      </c>
      <c r="S249" s="10">
        <v>621.43299999999999</v>
      </c>
      <c r="T249" s="10">
        <v>284.24299999999999</v>
      </c>
      <c r="U249" s="10">
        <v>310.00599999999997</v>
      </c>
      <c r="V249" s="10">
        <v>1249.1590000000001</v>
      </c>
      <c r="W249" s="10">
        <v>3097.78</v>
      </c>
      <c r="X249" s="10">
        <f t="shared" si="139"/>
        <v>9588.3240000000023</v>
      </c>
      <c r="Y249" s="10">
        <v>3272.9349999999999</v>
      </c>
      <c r="Z249" s="10">
        <v>102.381</v>
      </c>
      <c r="AA249" s="10">
        <v>564.04399999999998</v>
      </c>
      <c r="AB249" s="126">
        <v>128442.15720000003</v>
      </c>
      <c r="AC249" s="12"/>
      <c r="AD249" s="85"/>
      <c r="AE249" s="85"/>
      <c r="AF249" s="85"/>
      <c r="BF249" s="126">
        <f t="shared" si="111"/>
        <v>128442.15720000003</v>
      </c>
      <c r="BG249" s="6"/>
      <c r="BH249" s="120">
        <f t="shared" si="112"/>
        <v>40530.093000000001</v>
      </c>
      <c r="BI249" s="120">
        <f t="shared" si="113"/>
        <v>4649.6670000000004</v>
      </c>
      <c r="BJ249" s="120">
        <f t="shared" si="114"/>
        <v>1439.7550000000001</v>
      </c>
      <c r="BK249" s="120">
        <f t="shared" si="115"/>
        <v>442.43799999999999</v>
      </c>
      <c r="BL249" s="120">
        <f t="shared" si="116"/>
        <v>2389.3969999999999</v>
      </c>
      <c r="BM249" s="120">
        <f t="shared" si="117"/>
        <v>2042.91</v>
      </c>
      <c r="BN249" s="120">
        <f t="shared" si="118"/>
        <v>1565.915</v>
      </c>
      <c r="BO249" s="120">
        <f t="shared" si="119"/>
        <v>12530.082000000002</v>
      </c>
      <c r="BP249" s="120">
        <f t="shared" si="120"/>
        <v>2861.4720000000002</v>
      </c>
      <c r="BQ249" s="120">
        <f t="shared" si="121"/>
        <v>2774.0909999999999</v>
      </c>
      <c r="BR249" s="120">
        <f t="shared" si="122"/>
        <v>5635.5630000000001</v>
      </c>
      <c r="BS249" s="120">
        <f t="shared" si="123"/>
        <v>204.16300000000001</v>
      </c>
      <c r="BT249" s="120">
        <f t="shared" si="124"/>
        <v>3821.54</v>
      </c>
      <c r="BU249" s="120">
        <f t="shared" si="125"/>
        <v>621.43299999999999</v>
      </c>
      <c r="BV249" s="120">
        <f t="shared" si="126"/>
        <v>284.24299999999999</v>
      </c>
      <c r="BW249" s="120">
        <f t="shared" si="127"/>
        <v>310.00599999999997</v>
      </c>
      <c r="BX249" s="120">
        <f t="shared" si="128"/>
        <v>1249.1590000000001</v>
      </c>
      <c r="BY249" s="120">
        <f t="shared" si="129"/>
        <v>3097.78</v>
      </c>
      <c r="BZ249" s="120">
        <f t="shared" si="130"/>
        <v>9588.3240000000023</v>
      </c>
      <c r="CA249" s="120">
        <f t="shared" si="131"/>
        <v>3272.9349999999999</v>
      </c>
      <c r="CB249" s="120">
        <f t="shared" si="132"/>
        <v>102.381</v>
      </c>
      <c r="CC249" s="120">
        <f t="shared" si="133"/>
        <v>564.04399999999998</v>
      </c>
    </row>
    <row r="250" spans="1:81" x14ac:dyDescent="0.2">
      <c r="A250" s="9">
        <v>44044</v>
      </c>
      <c r="B250" s="10">
        <v>34515.957000000002</v>
      </c>
      <c r="C250" s="10">
        <v>938.78</v>
      </c>
      <c r="D250" s="10">
        <v>4517.8959999999997</v>
      </c>
      <c r="E250" s="10">
        <v>106.465</v>
      </c>
      <c r="F250" s="10">
        <f t="shared" si="138"/>
        <v>40079.097999999998</v>
      </c>
      <c r="G250" s="10">
        <v>4397.3119999999999</v>
      </c>
      <c r="H250" s="10">
        <v>1319.894</v>
      </c>
      <c r="I250" s="10">
        <v>409.23700000000002</v>
      </c>
      <c r="J250" s="10">
        <v>2195.7739999999999</v>
      </c>
      <c r="K250" s="10">
        <v>1984.8610000000001</v>
      </c>
      <c r="L250" s="10">
        <v>1522.1969999999999</v>
      </c>
      <c r="M250" s="10">
        <f t="shared" si="135"/>
        <v>11829.275000000001</v>
      </c>
      <c r="N250" s="10">
        <v>2764.0430000000001</v>
      </c>
      <c r="O250" s="10">
        <v>2798.2190000000001</v>
      </c>
      <c r="P250" s="10">
        <f t="shared" si="136"/>
        <v>5562.2620000000006</v>
      </c>
      <c r="Q250" s="10">
        <v>218.18199999999999</v>
      </c>
      <c r="R250" s="10">
        <v>3674.625</v>
      </c>
      <c r="S250" s="10">
        <v>659.81399999999996</v>
      </c>
      <c r="T250" s="10">
        <v>307.73</v>
      </c>
      <c r="U250" s="10">
        <v>356.14699999999999</v>
      </c>
      <c r="V250" s="10">
        <v>1252.904</v>
      </c>
      <c r="W250" s="10">
        <v>2897.924</v>
      </c>
      <c r="X250" s="10">
        <f t="shared" si="139"/>
        <v>9367.3260000000009</v>
      </c>
      <c r="Y250" s="10">
        <v>3669.991</v>
      </c>
      <c r="Z250" s="10">
        <v>102.45699999999999</v>
      </c>
      <c r="AA250" s="10">
        <v>384.85599999999999</v>
      </c>
      <c r="AB250" s="126">
        <v>129584.7118</v>
      </c>
      <c r="AC250" s="12"/>
      <c r="AD250" s="86"/>
      <c r="AE250" s="86"/>
      <c r="AF250" s="86"/>
      <c r="BF250" s="126">
        <f t="shared" si="111"/>
        <v>129584.7118</v>
      </c>
      <c r="BG250" s="6"/>
      <c r="BH250" s="120">
        <f t="shared" si="112"/>
        <v>40079.097999999998</v>
      </c>
      <c r="BI250" s="120">
        <f t="shared" si="113"/>
        <v>4397.3119999999999</v>
      </c>
      <c r="BJ250" s="120">
        <f t="shared" si="114"/>
        <v>1319.894</v>
      </c>
      <c r="BK250" s="120">
        <f t="shared" si="115"/>
        <v>409.23700000000002</v>
      </c>
      <c r="BL250" s="120">
        <f t="shared" si="116"/>
        <v>2195.7739999999999</v>
      </c>
      <c r="BM250" s="120">
        <f t="shared" si="117"/>
        <v>1984.8610000000001</v>
      </c>
      <c r="BN250" s="120">
        <f t="shared" si="118"/>
        <v>1522.1969999999999</v>
      </c>
      <c r="BO250" s="120">
        <f t="shared" si="119"/>
        <v>11829.275000000001</v>
      </c>
      <c r="BP250" s="120">
        <f t="shared" si="120"/>
        <v>2764.0430000000001</v>
      </c>
      <c r="BQ250" s="120">
        <f t="shared" si="121"/>
        <v>2798.2190000000001</v>
      </c>
      <c r="BR250" s="120">
        <f t="shared" si="122"/>
        <v>5562.2620000000006</v>
      </c>
      <c r="BS250" s="120">
        <f t="shared" si="123"/>
        <v>218.18199999999999</v>
      </c>
      <c r="BT250" s="120">
        <f t="shared" si="124"/>
        <v>3674.625</v>
      </c>
      <c r="BU250" s="120">
        <f t="shared" si="125"/>
        <v>659.81399999999996</v>
      </c>
      <c r="BV250" s="120">
        <f t="shared" si="126"/>
        <v>307.73</v>
      </c>
      <c r="BW250" s="120">
        <f t="shared" si="127"/>
        <v>356.14699999999999</v>
      </c>
      <c r="BX250" s="120">
        <f t="shared" si="128"/>
        <v>1252.904</v>
      </c>
      <c r="BY250" s="120">
        <f t="shared" si="129"/>
        <v>2897.924</v>
      </c>
      <c r="BZ250" s="120">
        <f t="shared" si="130"/>
        <v>9367.3260000000009</v>
      </c>
      <c r="CA250" s="120">
        <f t="shared" si="131"/>
        <v>3669.991</v>
      </c>
      <c r="CB250" s="120">
        <f t="shared" si="132"/>
        <v>102.45699999999999</v>
      </c>
      <c r="CC250" s="120">
        <f t="shared" si="133"/>
        <v>384.85599999999999</v>
      </c>
    </row>
    <row r="251" spans="1:81" x14ac:dyDescent="0.2">
      <c r="A251" s="9">
        <v>44075</v>
      </c>
      <c r="B251" s="10">
        <v>33280.822999999997</v>
      </c>
      <c r="C251" s="10">
        <v>828.24</v>
      </c>
      <c r="D251" s="10">
        <v>4164.0709999999999</v>
      </c>
      <c r="E251" s="10">
        <v>67.227999999999994</v>
      </c>
      <c r="F251" s="10">
        <f t="shared" si="138"/>
        <v>38340.361999999994</v>
      </c>
      <c r="G251" s="10">
        <v>4535.4449999999997</v>
      </c>
      <c r="H251" s="10">
        <v>1341.9459999999999</v>
      </c>
      <c r="I251" s="10">
        <v>434.33499999999998</v>
      </c>
      <c r="J251" s="10">
        <v>2347.2159999999999</v>
      </c>
      <c r="K251" s="10">
        <v>1946.8720000000001</v>
      </c>
      <c r="L251" s="10">
        <v>1607.971</v>
      </c>
      <c r="M251" s="10">
        <f t="shared" si="135"/>
        <v>12213.784999999998</v>
      </c>
      <c r="N251" s="10">
        <v>2795.373</v>
      </c>
      <c r="O251" s="10">
        <v>2851.1610000000001</v>
      </c>
      <c r="P251" s="10">
        <f t="shared" si="136"/>
        <v>5646.5339999999997</v>
      </c>
      <c r="Q251" s="10">
        <v>178.553</v>
      </c>
      <c r="R251" s="10">
        <v>3630.56</v>
      </c>
      <c r="S251" s="10">
        <v>589.03700000000003</v>
      </c>
      <c r="T251" s="10">
        <v>290.70499999999998</v>
      </c>
      <c r="U251" s="10">
        <v>338.59699999999998</v>
      </c>
      <c r="V251" s="10">
        <v>1071.0509999999999</v>
      </c>
      <c r="W251" s="10">
        <v>2823.15</v>
      </c>
      <c r="X251" s="10">
        <f t="shared" si="139"/>
        <v>8921.6529999999984</v>
      </c>
      <c r="Y251" s="10">
        <v>3205.444</v>
      </c>
      <c r="Z251" s="10">
        <v>103.53700000000001</v>
      </c>
      <c r="AA251" s="10">
        <v>308.20400000000001</v>
      </c>
      <c r="AB251" s="126">
        <v>122222.88919999998</v>
      </c>
      <c r="AC251" s="12"/>
      <c r="AD251" s="86"/>
      <c r="AE251" s="86"/>
      <c r="AF251" s="86"/>
      <c r="BF251" s="126">
        <f t="shared" si="111"/>
        <v>122222.88919999998</v>
      </c>
      <c r="BG251" s="6"/>
      <c r="BH251" s="120">
        <f t="shared" si="112"/>
        <v>38340.361999999994</v>
      </c>
      <c r="BI251" s="120">
        <f t="shared" si="113"/>
        <v>4535.4449999999997</v>
      </c>
      <c r="BJ251" s="120">
        <f t="shared" si="114"/>
        <v>1341.9459999999999</v>
      </c>
      <c r="BK251" s="120">
        <f t="shared" si="115"/>
        <v>434.33499999999998</v>
      </c>
      <c r="BL251" s="120">
        <f t="shared" si="116"/>
        <v>2347.2159999999999</v>
      </c>
      <c r="BM251" s="120">
        <f t="shared" si="117"/>
        <v>1946.8720000000001</v>
      </c>
      <c r="BN251" s="120">
        <f t="shared" si="118"/>
        <v>1607.971</v>
      </c>
      <c r="BO251" s="120">
        <f t="shared" si="119"/>
        <v>12213.784999999998</v>
      </c>
      <c r="BP251" s="120">
        <f t="shared" si="120"/>
        <v>2795.373</v>
      </c>
      <c r="BQ251" s="120">
        <f t="shared" si="121"/>
        <v>2851.1610000000001</v>
      </c>
      <c r="BR251" s="120">
        <f t="shared" si="122"/>
        <v>5646.5339999999997</v>
      </c>
      <c r="BS251" s="120">
        <f t="shared" si="123"/>
        <v>178.553</v>
      </c>
      <c r="BT251" s="120">
        <f t="shared" si="124"/>
        <v>3630.56</v>
      </c>
      <c r="BU251" s="120">
        <f t="shared" si="125"/>
        <v>589.03700000000003</v>
      </c>
      <c r="BV251" s="120">
        <f t="shared" si="126"/>
        <v>290.70499999999998</v>
      </c>
      <c r="BW251" s="120">
        <f t="shared" si="127"/>
        <v>338.59699999999998</v>
      </c>
      <c r="BX251" s="120">
        <f t="shared" si="128"/>
        <v>1071.0509999999999</v>
      </c>
      <c r="BY251" s="120">
        <f t="shared" si="129"/>
        <v>2823.15</v>
      </c>
      <c r="BZ251" s="120">
        <f t="shared" si="130"/>
        <v>8921.6529999999984</v>
      </c>
      <c r="CA251" s="120">
        <f t="shared" si="131"/>
        <v>3205.444</v>
      </c>
      <c r="CB251" s="120">
        <f t="shared" si="132"/>
        <v>103.53700000000001</v>
      </c>
      <c r="CC251" s="120">
        <f t="shared" si="133"/>
        <v>308.20400000000001</v>
      </c>
    </row>
    <row r="252" spans="1:81" x14ac:dyDescent="0.2">
      <c r="A252" s="9">
        <v>44105</v>
      </c>
      <c r="B252" s="10">
        <v>35816.762999999999</v>
      </c>
      <c r="C252" s="10">
        <v>1103.165</v>
      </c>
      <c r="D252" s="10">
        <v>3917.9459999999999</v>
      </c>
      <c r="E252" s="10">
        <v>73.12</v>
      </c>
      <c r="F252" s="10">
        <f t="shared" si="138"/>
        <v>40910.993999999999</v>
      </c>
      <c r="G252" s="10">
        <v>4488.5420000000004</v>
      </c>
      <c r="H252" s="10">
        <v>1330.72</v>
      </c>
      <c r="I252" s="10">
        <v>421.23599999999999</v>
      </c>
      <c r="J252" s="10">
        <v>2217.1120000000001</v>
      </c>
      <c r="K252" s="10">
        <v>1804.1759999999999</v>
      </c>
      <c r="L252" s="10">
        <v>1657.43</v>
      </c>
      <c r="M252" s="10">
        <f t="shared" si="135"/>
        <v>11919.216</v>
      </c>
      <c r="N252" s="10">
        <v>2903.511</v>
      </c>
      <c r="O252" s="10">
        <v>2917.2220000000002</v>
      </c>
      <c r="P252" s="10">
        <f t="shared" si="136"/>
        <v>5820.7330000000002</v>
      </c>
      <c r="Q252" s="10">
        <v>197.87700000000001</v>
      </c>
      <c r="R252" s="10">
        <v>3679.076</v>
      </c>
      <c r="S252" s="10">
        <v>606.255</v>
      </c>
      <c r="T252" s="10">
        <v>279.99400000000003</v>
      </c>
      <c r="U252" s="10">
        <v>308.13799999999998</v>
      </c>
      <c r="V252" s="10">
        <v>1073.751</v>
      </c>
      <c r="W252" s="10">
        <v>2886.0970000000002</v>
      </c>
      <c r="X252" s="10">
        <f t="shared" si="139"/>
        <v>9031.1880000000001</v>
      </c>
      <c r="Y252" s="10">
        <v>3453.57</v>
      </c>
      <c r="Z252" s="10">
        <v>132.136</v>
      </c>
      <c r="AA252" s="10">
        <v>419.387</v>
      </c>
      <c r="AB252" s="126">
        <v>127801.94560000001</v>
      </c>
      <c r="AC252" s="12"/>
      <c r="AD252" s="86"/>
      <c r="AE252" s="86"/>
      <c r="AF252" s="86"/>
      <c r="BF252" s="126">
        <f t="shared" si="111"/>
        <v>127801.94560000001</v>
      </c>
      <c r="BG252" s="6"/>
      <c r="BH252" s="120">
        <f t="shared" si="112"/>
        <v>40910.993999999999</v>
      </c>
      <c r="BI252" s="120">
        <f t="shared" si="113"/>
        <v>4488.5420000000004</v>
      </c>
      <c r="BJ252" s="120">
        <f t="shared" si="114"/>
        <v>1330.72</v>
      </c>
      <c r="BK252" s="120">
        <f t="shared" si="115"/>
        <v>421.23599999999999</v>
      </c>
      <c r="BL252" s="120">
        <f t="shared" si="116"/>
        <v>2217.1120000000001</v>
      </c>
      <c r="BM252" s="120">
        <f t="shared" si="117"/>
        <v>1804.1759999999999</v>
      </c>
      <c r="BN252" s="120">
        <f t="shared" si="118"/>
        <v>1657.43</v>
      </c>
      <c r="BO252" s="120">
        <f t="shared" si="119"/>
        <v>11919.216</v>
      </c>
      <c r="BP252" s="120">
        <f t="shared" si="120"/>
        <v>2903.511</v>
      </c>
      <c r="BQ252" s="120">
        <f t="shared" si="121"/>
        <v>2917.2220000000002</v>
      </c>
      <c r="BR252" s="120">
        <f t="shared" si="122"/>
        <v>5820.7330000000002</v>
      </c>
      <c r="BS252" s="120">
        <f t="shared" si="123"/>
        <v>197.87700000000001</v>
      </c>
      <c r="BT252" s="120">
        <f t="shared" si="124"/>
        <v>3679.076</v>
      </c>
      <c r="BU252" s="120">
        <f t="shared" si="125"/>
        <v>606.255</v>
      </c>
      <c r="BV252" s="120">
        <f t="shared" si="126"/>
        <v>279.99400000000003</v>
      </c>
      <c r="BW252" s="120">
        <f t="shared" si="127"/>
        <v>308.13799999999998</v>
      </c>
      <c r="BX252" s="120">
        <f t="shared" si="128"/>
        <v>1073.751</v>
      </c>
      <c r="BY252" s="120">
        <f t="shared" si="129"/>
        <v>2886.0970000000002</v>
      </c>
      <c r="BZ252" s="120">
        <f t="shared" si="130"/>
        <v>9031.1880000000001</v>
      </c>
      <c r="CA252" s="120">
        <f t="shared" si="131"/>
        <v>3453.57</v>
      </c>
      <c r="CB252" s="120">
        <f t="shared" si="132"/>
        <v>132.136</v>
      </c>
      <c r="CC252" s="120">
        <f t="shared" si="133"/>
        <v>419.387</v>
      </c>
    </row>
    <row r="253" spans="1:81" x14ac:dyDescent="0.2">
      <c r="A253" s="9">
        <v>44136</v>
      </c>
      <c r="B253" s="10">
        <v>34775.097999999998</v>
      </c>
      <c r="C253" s="10">
        <v>804.69200000000001</v>
      </c>
      <c r="D253" s="10">
        <v>3676.8310000000001</v>
      </c>
      <c r="E253" s="10">
        <v>66.447000000000003</v>
      </c>
      <c r="F253" s="10">
        <f t="shared" si="138"/>
        <v>39323.067999999999</v>
      </c>
      <c r="G253" s="10">
        <v>4198.4639999999999</v>
      </c>
      <c r="H253" s="10">
        <v>1218.6220000000001</v>
      </c>
      <c r="I253" s="10">
        <v>383.18200000000002</v>
      </c>
      <c r="J253" s="10">
        <v>2076.4679999999998</v>
      </c>
      <c r="K253" s="10">
        <v>1837.654</v>
      </c>
      <c r="L253" s="10">
        <v>1535.999</v>
      </c>
      <c r="M253" s="10">
        <f t="shared" si="135"/>
        <v>11250.388999999999</v>
      </c>
      <c r="N253" s="10">
        <v>2667.346</v>
      </c>
      <c r="O253" s="10">
        <v>2658.8229999999999</v>
      </c>
      <c r="P253" s="10">
        <f t="shared" si="136"/>
        <v>5326.1689999999999</v>
      </c>
      <c r="Q253" s="10">
        <v>206.435</v>
      </c>
      <c r="R253" s="10">
        <v>3520.2579999999998</v>
      </c>
      <c r="S253" s="10">
        <v>612.33399999999995</v>
      </c>
      <c r="T253" s="10">
        <v>292.25</v>
      </c>
      <c r="U253" s="10">
        <v>308.15100000000001</v>
      </c>
      <c r="V253" s="10">
        <v>1125.079</v>
      </c>
      <c r="W253" s="10">
        <v>2804.5859999999998</v>
      </c>
      <c r="X253" s="10">
        <f t="shared" si="139"/>
        <v>8869.0929999999989</v>
      </c>
      <c r="Y253" s="10">
        <v>3400.98</v>
      </c>
      <c r="Z253" s="10">
        <v>108.39</v>
      </c>
      <c r="AA253" s="10">
        <v>593.23599999999999</v>
      </c>
      <c r="AB253" s="126">
        <v>124028.1528</v>
      </c>
      <c r="AC253" s="12"/>
      <c r="AD253" s="86"/>
      <c r="AE253" s="86"/>
      <c r="AF253" s="86"/>
      <c r="BF253" s="126">
        <f t="shared" si="111"/>
        <v>124028.1528</v>
      </c>
      <c r="BG253" s="6"/>
      <c r="BH253" s="120">
        <f t="shared" si="112"/>
        <v>39323.067999999999</v>
      </c>
      <c r="BI253" s="120">
        <f t="shared" si="113"/>
        <v>4198.4639999999999</v>
      </c>
      <c r="BJ253" s="120">
        <f t="shared" si="114"/>
        <v>1218.6220000000001</v>
      </c>
      <c r="BK253" s="120">
        <f t="shared" si="115"/>
        <v>383.18200000000002</v>
      </c>
      <c r="BL253" s="120">
        <f t="shared" si="116"/>
        <v>2076.4679999999998</v>
      </c>
      <c r="BM253" s="120">
        <f t="shared" si="117"/>
        <v>1837.654</v>
      </c>
      <c r="BN253" s="120">
        <f t="shared" si="118"/>
        <v>1535.999</v>
      </c>
      <c r="BO253" s="120">
        <f t="shared" si="119"/>
        <v>11250.388999999999</v>
      </c>
      <c r="BP253" s="120">
        <f t="shared" si="120"/>
        <v>2667.346</v>
      </c>
      <c r="BQ253" s="120">
        <f t="shared" si="121"/>
        <v>2658.8229999999999</v>
      </c>
      <c r="BR253" s="120">
        <f t="shared" si="122"/>
        <v>5326.1689999999999</v>
      </c>
      <c r="BS253" s="120">
        <f t="shared" si="123"/>
        <v>206.435</v>
      </c>
      <c r="BT253" s="120">
        <f t="shared" si="124"/>
        <v>3520.2579999999998</v>
      </c>
      <c r="BU253" s="120">
        <f t="shared" si="125"/>
        <v>612.33399999999995</v>
      </c>
      <c r="BV253" s="120">
        <f t="shared" si="126"/>
        <v>292.25</v>
      </c>
      <c r="BW253" s="120">
        <f t="shared" si="127"/>
        <v>308.15100000000001</v>
      </c>
      <c r="BX253" s="120">
        <f t="shared" si="128"/>
        <v>1125.079</v>
      </c>
      <c r="BY253" s="120">
        <f t="shared" si="129"/>
        <v>2804.5859999999998</v>
      </c>
      <c r="BZ253" s="120">
        <f t="shared" si="130"/>
        <v>8869.0929999999989</v>
      </c>
      <c r="CA253" s="120">
        <f t="shared" si="131"/>
        <v>3400.98</v>
      </c>
      <c r="CB253" s="120">
        <f t="shared" si="132"/>
        <v>108.39</v>
      </c>
      <c r="CC253" s="120">
        <f t="shared" si="133"/>
        <v>593.23599999999999</v>
      </c>
    </row>
    <row r="254" spans="1:81" x14ac:dyDescent="0.2">
      <c r="A254" s="9">
        <v>44166</v>
      </c>
      <c r="B254" s="10">
        <v>35950.260999999999</v>
      </c>
      <c r="C254" s="10">
        <v>1262.981</v>
      </c>
      <c r="D254" s="10">
        <v>3755.1010000000001</v>
      </c>
      <c r="E254" s="10">
        <v>64.367000000000004</v>
      </c>
      <c r="F254" s="10">
        <f t="shared" si="138"/>
        <v>41032.71</v>
      </c>
      <c r="G254" s="10">
        <v>4202.9219999999996</v>
      </c>
      <c r="H254" s="10">
        <v>1147.712</v>
      </c>
      <c r="I254" s="10">
        <v>411.64800000000002</v>
      </c>
      <c r="J254" s="10">
        <v>2164.0030000000002</v>
      </c>
      <c r="K254" s="10">
        <v>2000.163</v>
      </c>
      <c r="L254" s="10">
        <v>1421.7750000000001</v>
      </c>
      <c r="M254" s="10">
        <f t="shared" si="135"/>
        <v>11348.223</v>
      </c>
      <c r="N254" s="10">
        <v>2704.4850000000001</v>
      </c>
      <c r="O254" s="10">
        <v>2511.9949999999999</v>
      </c>
      <c r="P254" s="10">
        <f t="shared" si="136"/>
        <v>5216.4799999999996</v>
      </c>
      <c r="Q254" s="10">
        <v>212.042</v>
      </c>
      <c r="R254" s="10">
        <v>3637.5349999999999</v>
      </c>
      <c r="S254" s="10">
        <v>636.13</v>
      </c>
      <c r="T254" s="10">
        <v>277.58300000000003</v>
      </c>
      <c r="U254" s="10">
        <v>344.57400000000001</v>
      </c>
      <c r="V254" s="10">
        <v>1091.5219999999999</v>
      </c>
      <c r="W254" s="10">
        <v>2867.1849999999999</v>
      </c>
      <c r="X254" s="10">
        <f t="shared" si="139"/>
        <v>9066.5709999999981</v>
      </c>
      <c r="Y254" s="10">
        <v>3430.5839999999998</v>
      </c>
      <c r="Z254" s="10">
        <v>139.625</v>
      </c>
      <c r="AA254" s="10">
        <v>453.54599999999999</v>
      </c>
      <c r="AB254" s="126">
        <v>126811.96079999999</v>
      </c>
      <c r="AC254" s="12"/>
      <c r="AD254" s="88"/>
      <c r="AE254" s="88"/>
      <c r="AF254" s="88"/>
      <c r="BF254" s="126">
        <f t="shared" si="111"/>
        <v>126811.96079999999</v>
      </c>
      <c r="BG254" s="6"/>
      <c r="BH254" s="120">
        <f t="shared" si="112"/>
        <v>41032.71</v>
      </c>
      <c r="BI254" s="120">
        <f t="shared" si="113"/>
        <v>4202.9219999999996</v>
      </c>
      <c r="BJ254" s="120">
        <f t="shared" si="114"/>
        <v>1147.712</v>
      </c>
      <c r="BK254" s="120">
        <f t="shared" si="115"/>
        <v>411.64800000000002</v>
      </c>
      <c r="BL254" s="120">
        <f t="shared" si="116"/>
        <v>2164.0030000000002</v>
      </c>
      <c r="BM254" s="120">
        <f t="shared" si="117"/>
        <v>2000.163</v>
      </c>
      <c r="BN254" s="120">
        <f t="shared" si="118"/>
        <v>1421.7750000000001</v>
      </c>
      <c r="BO254" s="120">
        <f t="shared" si="119"/>
        <v>11348.223</v>
      </c>
      <c r="BP254" s="120">
        <f t="shared" si="120"/>
        <v>2704.4850000000001</v>
      </c>
      <c r="BQ254" s="120">
        <f t="shared" si="121"/>
        <v>2511.9949999999999</v>
      </c>
      <c r="BR254" s="120">
        <f t="shared" si="122"/>
        <v>5216.4799999999996</v>
      </c>
      <c r="BS254" s="120">
        <f t="shared" si="123"/>
        <v>212.042</v>
      </c>
      <c r="BT254" s="120">
        <f t="shared" si="124"/>
        <v>3637.5349999999999</v>
      </c>
      <c r="BU254" s="120">
        <f t="shared" si="125"/>
        <v>636.13</v>
      </c>
      <c r="BV254" s="120">
        <f t="shared" si="126"/>
        <v>277.58300000000003</v>
      </c>
      <c r="BW254" s="120">
        <f t="shared" si="127"/>
        <v>344.57400000000001</v>
      </c>
      <c r="BX254" s="120">
        <f t="shared" si="128"/>
        <v>1091.5219999999999</v>
      </c>
      <c r="BY254" s="120">
        <f t="shared" si="129"/>
        <v>2867.1849999999999</v>
      </c>
      <c r="BZ254" s="120">
        <f t="shared" si="130"/>
        <v>9066.5709999999981</v>
      </c>
      <c r="CA254" s="120">
        <f t="shared" si="131"/>
        <v>3430.5839999999998</v>
      </c>
      <c r="CB254" s="120">
        <f t="shared" si="132"/>
        <v>139.625</v>
      </c>
      <c r="CC254" s="120">
        <f t="shared" si="133"/>
        <v>453.54599999999999</v>
      </c>
    </row>
    <row r="255" spans="1:81" s="6" customFormat="1" x14ac:dyDescent="0.2">
      <c r="A255" s="9">
        <v>44197</v>
      </c>
      <c r="B255" s="10">
        <v>33937.243999999999</v>
      </c>
      <c r="C255" s="10">
        <v>1140.904</v>
      </c>
      <c r="D255" s="10">
        <v>3537.7910000000002</v>
      </c>
      <c r="E255" s="10">
        <v>69.094999999999999</v>
      </c>
      <c r="F255" s="10">
        <f t="shared" si="138"/>
        <v>38685.034</v>
      </c>
      <c r="G255" s="10">
        <v>4346.0150000000003</v>
      </c>
      <c r="H255" s="10">
        <v>1109.67</v>
      </c>
      <c r="I255" s="10">
        <v>344.17599999999999</v>
      </c>
      <c r="J255" s="10">
        <v>2079.395</v>
      </c>
      <c r="K255" s="10">
        <v>2047.0219999999999</v>
      </c>
      <c r="L255" s="10">
        <v>1373.163</v>
      </c>
      <c r="M255" s="10">
        <f t="shared" si="135"/>
        <v>11299.441000000003</v>
      </c>
      <c r="N255" s="10">
        <v>2770.172</v>
      </c>
      <c r="O255" s="10">
        <v>2513.5430000000001</v>
      </c>
      <c r="P255" s="10">
        <f t="shared" si="136"/>
        <v>5283.7150000000001</v>
      </c>
      <c r="Q255" s="10">
        <v>183.27600000000001</v>
      </c>
      <c r="R255" s="10">
        <v>3575.74</v>
      </c>
      <c r="S255" s="10">
        <v>612.12400000000002</v>
      </c>
      <c r="T255" s="10">
        <v>262.78899999999999</v>
      </c>
      <c r="U255" s="10">
        <v>319.90800000000002</v>
      </c>
      <c r="V255" s="10">
        <v>1049.8630000000001</v>
      </c>
      <c r="W255" s="10">
        <v>2863.3530000000001</v>
      </c>
      <c r="X255" s="10">
        <f t="shared" si="139"/>
        <v>8867.0529999999999</v>
      </c>
      <c r="Y255" s="10">
        <v>3674.4459999999999</v>
      </c>
      <c r="Z255" s="10">
        <v>120.765</v>
      </c>
      <c r="AA255" s="10">
        <v>346.34199999999998</v>
      </c>
      <c r="AB255" s="126">
        <v>125516.71659999999</v>
      </c>
      <c r="AC255" s="12"/>
      <c r="AD255" s="86"/>
      <c r="AE255" s="86"/>
      <c r="AF255" s="86"/>
      <c r="BF255" s="126">
        <f t="shared" si="111"/>
        <v>125516.71659999999</v>
      </c>
      <c r="BH255" s="120">
        <f t="shared" si="112"/>
        <v>38685.034</v>
      </c>
      <c r="BI255" s="120">
        <f t="shared" si="113"/>
        <v>4346.0150000000003</v>
      </c>
      <c r="BJ255" s="120">
        <f t="shared" si="114"/>
        <v>1109.67</v>
      </c>
      <c r="BK255" s="120">
        <f t="shared" si="115"/>
        <v>344.17599999999999</v>
      </c>
      <c r="BL255" s="120">
        <f t="shared" si="116"/>
        <v>2079.395</v>
      </c>
      <c r="BM255" s="120">
        <f t="shared" si="117"/>
        <v>2047.0219999999999</v>
      </c>
      <c r="BN255" s="120">
        <f t="shared" si="118"/>
        <v>1373.163</v>
      </c>
      <c r="BO255" s="120">
        <f t="shared" si="119"/>
        <v>11299.441000000003</v>
      </c>
      <c r="BP255" s="120">
        <f t="shared" si="120"/>
        <v>2770.172</v>
      </c>
      <c r="BQ255" s="120">
        <f t="shared" si="121"/>
        <v>2513.5430000000001</v>
      </c>
      <c r="BR255" s="120">
        <f t="shared" si="122"/>
        <v>5283.7150000000001</v>
      </c>
      <c r="BS255" s="120">
        <f t="shared" si="123"/>
        <v>183.27600000000001</v>
      </c>
      <c r="BT255" s="120">
        <f t="shared" si="124"/>
        <v>3575.74</v>
      </c>
      <c r="BU255" s="120">
        <f t="shared" si="125"/>
        <v>612.12400000000002</v>
      </c>
      <c r="BV255" s="120">
        <f t="shared" si="126"/>
        <v>262.78899999999999</v>
      </c>
      <c r="BW255" s="120">
        <f t="shared" si="127"/>
        <v>319.90800000000002</v>
      </c>
      <c r="BX255" s="120">
        <f t="shared" si="128"/>
        <v>1049.8630000000001</v>
      </c>
      <c r="BY255" s="120">
        <f t="shared" si="129"/>
        <v>2863.3530000000001</v>
      </c>
      <c r="BZ255" s="120">
        <f t="shared" si="130"/>
        <v>8867.0529999999999</v>
      </c>
      <c r="CA255" s="120">
        <f t="shared" si="131"/>
        <v>3674.4459999999999</v>
      </c>
      <c r="CB255" s="120">
        <f t="shared" si="132"/>
        <v>120.765</v>
      </c>
      <c r="CC255" s="120">
        <f t="shared" si="133"/>
        <v>346.34199999999998</v>
      </c>
    </row>
    <row r="256" spans="1:81" x14ac:dyDescent="0.2">
      <c r="A256" s="9">
        <v>44228</v>
      </c>
      <c r="B256" s="10">
        <v>31667.171999999999</v>
      </c>
      <c r="C256" s="10">
        <v>710.67200000000003</v>
      </c>
      <c r="D256" s="10">
        <v>3361.0619999999999</v>
      </c>
      <c r="E256" s="10">
        <v>35.860999999999997</v>
      </c>
      <c r="F256" s="10">
        <f t="shared" si="138"/>
        <v>35774.766999999993</v>
      </c>
      <c r="G256" s="10">
        <v>3790.9340000000002</v>
      </c>
      <c r="H256" s="10">
        <v>1000.009</v>
      </c>
      <c r="I256" s="10">
        <v>313.63299999999998</v>
      </c>
      <c r="J256" s="10">
        <v>1928.3050000000001</v>
      </c>
      <c r="K256" s="10">
        <v>2045.172</v>
      </c>
      <c r="L256" s="10">
        <v>1219.8489999999999</v>
      </c>
      <c r="M256" s="10">
        <f t="shared" si="135"/>
        <v>10297.902</v>
      </c>
      <c r="N256" s="10">
        <v>2461.0970000000002</v>
      </c>
      <c r="O256" s="10">
        <v>2395.752</v>
      </c>
      <c r="P256" s="10">
        <f t="shared" si="136"/>
        <v>4856.8490000000002</v>
      </c>
      <c r="Q256" s="10">
        <v>224.16900000000001</v>
      </c>
      <c r="R256" s="10">
        <v>3186.4929999999999</v>
      </c>
      <c r="S256" s="10">
        <v>556.60599999999999</v>
      </c>
      <c r="T256" s="10">
        <v>257.8</v>
      </c>
      <c r="U256" s="10">
        <v>301.91899999999998</v>
      </c>
      <c r="V256" s="10">
        <v>1030.097</v>
      </c>
      <c r="W256" s="10">
        <v>2545.2649999999999</v>
      </c>
      <c r="X256" s="10">
        <f t="shared" si="139"/>
        <v>8102.3490000000002</v>
      </c>
      <c r="Y256" s="10">
        <v>3589.7910000000002</v>
      </c>
      <c r="Z256" s="10">
        <v>100.282</v>
      </c>
      <c r="AA256" s="10">
        <v>386.79300000000001</v>
      </c>
      <c r="AB256" s="126">
        <v>117245.7984</v>
      </c>
      <c r="AC256" s="12"/>
      <c r="AD256" s="88"/>
      <c r="AE256" s="88"/>
      <c r="AF256" s="88"/>
      <c r="BF256" s="126">
        <f t="shared" si="111"/>
        <v>117245.7984</v>
      </c>
      <c r="BG256" s="6"/>
      <c r="BH256" s="120">
        <f t="shared" si="112"/>
        <v>35774.766999999993</v>
      </c>
      <c r="BI256" s="120">
        <f t="shared" si="113"/>
        <v>3790.9340000000002</v>
      </c>
      <c r="BJ256" s="120">
        <f t="shared" si="114"/>
        <v>1000.009</v>
      </c>
      <c r="BK256" s="120">
        <f t="shared" si="115"/>
        <v>313.63299999999998</v>
      </c>
      <c r="BL256" s="120">
        <f t="shared" si="116"/>
        <v>1928.3050000000001</v>
      </c>
      <c r="BM256" s="120">
        <f t="shared" si="117"/>
        <v>2045.172</v>
      </c>
      <c r="BN256" s="120">
        <f t="shared" si="118"/>
        <v>1219.8489999999999</v>
      </c>
      <c r="BO256" s="120">
        <f t="shared" si="119"/>
        <v>10297.902</v>
      </c>
      <c r="BP256" s="120">
        <f t="shared" si="120"/>
        <v>2461.0970000000002</v>
      </c>
      <c r="BQ256" s="120">
        <f t="shared" si="121"/>
        <v>2395.752</v>
      </c>
      <c r="BR256" s="120">
        <f t="shared" si="122"/>
        <v>4856.8490000000002</v>
      </c>
      <c r="BS256" s="120">
        <f t="shared" si="123"/>
        <v>224.16900000000001</v>
      </c>
      <c r="BT256" s="120">
        <f t="shared" si="124"/>
        <v>3186.4929999999999</v>
      </c>
      <c r="BU256" s="120">
        <f t="shared" si="125"/>
        <v>556.60599999999999</v>
      </c>
      <c r="BV256" s="120">
        <f t="shared" si="126"/>
        <v>257.8</v>
      </c>
      <c r="BW256" s="120">
        <f t="shared" si="127"/>
        <v>301.91899999999998</v>
      </c>
      <c r="BX256" s="120">
        <f t="shared" si="128"/>
        <v>1030.097</v>
      </c>
      <c r="BY256" s="120">
        <f t="shared" si="129"/>
        <v>2545.2649999999999</v>
      </c>
      <c r="BZ256" s="120">
        <f t="shared" si="130"/>
        <v>8102.3490000000002</v>
      </c>
      <c r="CA256" s="120">
        <f t="shared" si="131"/>
        <v>3589.7910000000002</v>
      </c>
      <c r="CB256" s="120">
        <f t="shared" si="132"/>
        <v>100.282</v>
      </c>
      <c r="CC256" s="120">
        <f t="shared" si="133"/>
        <v>386.79300000000001</v>
      </c>
    </row>
    <row r="257" spans="1:81" x14ac:dyDescent="0.2">
      <c r="A257" s="9">
        <v>44256</v>
      </c>
      <c r="B257" s="10">
        <v>35077.796000000002</v>
      </c>
      <c r="C257" s="10">
        <v>876.03</v>
      </c>
      <c r="D257" s="10">
        <v>3611.0059999999999</v>
      </c>
      <c r="E257" s="10">
        <v>36.475000000000001</v>
      </c>
      <c r="F257" s="10">
        <f t="shared" si="138"/>
        <v>39601.307000000001</v>
      </c>
      <c r="G257" s="10">
        <v>4096.7389999999996</v>
      </c>
      <c r="H257" s="10">
        <v>1080.9010000000001</v>
      </c>
      <c r="I257" s="10">
        <v>334.654</v>
      </c>
      <c r="J257" s="10">
        <v>2190.826</v>
      </c>
      <c r="K257" s="10">
        <v>2069.1550000000002</v>
      </c>
      <c r="L257" s="10">
        <v>1337.643</v>
      </c>
      <c r="M257" s="10">
        <f t="shared" si="135"/>
        <v>11109.918</v>
      </c>
      <c r="N257" s="10">
        <v>2693.2190000000001</v>
      </c>
      <c r="O257" s="10">
        <v>2475.6210000000001</v>
      </c>
      <c r="P257" s="10">
        <f t="shared" si="136"/>
        <v>5168.84</v>
      </c>
      <c r="Q257" s="10">
        <v>227.06200000000001</v>
      </c>
      <c r="R257" s="10">
        <v>3465.7020000000002</v>
      </c>
      <c r="S257" s="10">
        <v>654.68899999999996</v>
      </c>
      <c r="T257" s="10">
        <v>278.20800000000003</v>
      </c>
      <c r="U257" s="10">
        <v>357.01299999999998</v>
      </c>
      <c r="V257" s="10">
        <v>1189.8240000000001</v>
      </c>
      <c r="W257" s="10">
        <v>2795.5889999999999</v>
      </c>
      <c r="X257" s="10">
        <f t="shared" si="139"/>
        <v>8968.0869999999995</v>
      </c>
      <c r="Y257" s="10">
        <v>3344.2460000000001</v>
      </c>
      <c r="Z257" s="10">
        <v>93.444999999999993</v>
      </c>
      <c r="AA257" s="10">
        <v>397.733</v>
      </c>
      <c r="AB257" s="126">
        <v>123407.55140000001</v>
      </c>
      <c r="AC257" s="12"/>
      <c r="BF257" s="126">
        <f t="shared" si="111"/>
        <v>123407.55140000001</v>
      </c>
      <c r="BG257" s="6"/>
      <c r="BH257" s="120">
        <f t="shared" si="112"/>
        <v>39601.307000000001</v>
      </c>
      <c r="BI257" s="120">
        <f t="shared" si="113"/>
        <v>4096.7389999999996</v>
      </c>
      <c r="BJ257" s="120">
        <f t="shared" si="114"/>
        <v>1080.9010000000001</v>
      </c>
      <c r="BK257" s="120">
        <f t="shared" si="115"/>
        <v>334.654</v>
      </c>
      <c r="BL257" s="120">
        <f t="shared" si="116"/>
        <v>2190.826</v>
      </c>
      <c r="BM257" s="120">
        <f t="shared" si="117"/>
        <v>2069.1550000000002</v>
      </c>
      <c r="BN257" s="120">
        <f t="shared" si="118"/>
        <v>1337.643</v>
      </c>
      <c r="BO257" s="120">
        <f t="shared" si="119"/>
        <v>11109.918</v>
      </c>
      <c r="BP257" s="120">
        <f t="shared" si="120"/>
        <v>2693.2190000000001</v>
      </c>
      <c r="BQ257" s="120">
        <f t="shared" si="121"/>
        <v>2475.6210000000001</v>
      </c>
      <c r="BR257" s="120">
        <f t="shared" si="122"/>
        <v>5168.84</v>
      </c>
      <c r="BS257" s="120">
        <f t="shared" si="123"/>
        <v>227.06200000000001</v>
      </c>
      <c r="BT257" s="120">
        <f t="shared" si="124"/>
        <v>3465.7020000000002</v>
      </c>
      <c r="BU257" s="120">
        <f t="shared" si="125"/>
        <v>654.68899999999996</v>
      </c>
      <c r="BV257" s="120">
        <f t="shared" si="126"/>
        <v>278.20800000000003</v>
      </c>
      <c r="BW257" s="120">
        <f t="shared" si="127"/>
        <v>357.01299999999998</v>
      </c>
      <c r="BX257" s="120">
        <f t="shared" si="128"/>
        <v>1189.8240000000001</v>
      </c>
      <c r="BY257" s="120">
        <f t="shared" si="129"/>
        <v>2795.5889999999999</v>
      </c>
      <c r="BZ257" s="120">
        <f t="shared" si="130"/>
        <v>8968.0869999999995</v>
      </c>
      <c r="CA257" s="120">
        <f t="shared" si="131"/>
        <v>3344.2460000000001</v>
      </c>
      <c r="CB257" s="120">
        <f t="shared" si="132"/>
        <v>93.444999999999993</v>
      </c>
      <c r="CC257" s="120">
        <f t="shared" si="133"/>
        <v>397.733</v>
      </c>
    </row>
    <row r="258" spans="1:81" x14ac:dyDescent="0.2">
      <c r="A258" s="9">
        <v>44287</v>
      </c>
      <c r="B258" s="10">
        <v>32873.146000000001</v>
      </c>
      <c r="C258" s="10">
        <v>923.74599999999998</v>
      </c>
      <c r="D258" s="10">
        <v>3598.375</v>
      </c>
      <c r="E258" s="10">
        <v>2.7280000000000002</v>
      </c>
      <c r="F258" s="10">
        <f t="shared" si="138"/>
        <v>37397.995000000003</v>
      </c>
      <c r="G258" s="10">
        <v>4472.4369999999999</v>
      </c>
      <c r="H258" s="10">
        <v>1113.6279999999999</v>
      </c>
      <c r="I258" s="10">
        <v>332.52600000000001</v>
      </c>
      <c r="J258" s="10">
        <v>2499.4850000000001</v>
      </c>
      <c r="K258" s="10">
        <v>2710.605</v>
      </c>
      <c r="L258" s="10">
        <v>1422.9839999999999</v>
      </c>
      <c r="M258" s="10">
        <f t="shared" si="135"/>
        <v>12551.664999999999</v>
      </c>
      <c r="N258" s="10">
        <v>2545.4450000000002</v>
      </c>
      <c r="O258" s="10">
        <v>2588.4299999999998</v>
      </c>
      <c r="P258" s="10">
        <f t="shared" si="136"/>
        <v>5133.875</v>
      </c>
      <c r="Q258" s="10">
        <v>247.11</v>
      </c>
      <c r="R258" s="10">
        <v>3583.953</v>
      </c>
      <c r="S258" s="10">
        <v>691.01199999999994</v>
      </c>
      <c r="T258" s="10">
        <v>313.70499999999998</v>
      </c>
      <c r="U258" s="10">
        <v>412.09699999999998</v>
      </c>
      <c r="V258" s="10">
        <v>1399.5920000000001</v>
      </c>
      <c r="W258" s="10">
        <v>2949.306</v>
      </c>
      <c r="X258" s="10">
        <f t="shared" si="139"/>
        <v>9596.7749999999996</v>
      </c>
      <c r="Y258" s="10">
        <v>3778.4110000000001</v>
      </c>
      <c r="Z258" s="10">
        <v>153.30500000000001</v>
      </c>
      <c r="AA258" s="10">
        <v>357.49599999999998</v>
      </c>
      <c r="AB258" s="126">
        <v>129499.57180000001</v>
      </c>
      <c r="AC258" s="12"/>
      <c r="BF258" s="126">
        <f t="shared" si="111"/>
        <v>129499.57180000001</v>
      </c>
      <c r="BG258" s="6"/>
      <c r="BH258" s="120">
        <f t="shared" si="112"/>
        <v>37397.995000000003</v>
      </c>
      <c r="BI258" s="120">
        <f t="shared" si="113"/>
        <v>4472.4369999999999</v>
      </c>
      <c r="BJ258" s="120">
        <f t="shared" si="114"/>
        <v>1113.6279999999999</v>
      </c>
      <c r="BK258" s="120">
        <f t="shared" si="115"/>
        <v>332.52600000000001</v>
      </c>
      <c r="BL258" s="120">
        <f t="shared" si="116"/>
        <v>2499.4850000000001</v>
      </c>
      <c r="BM258" s="120">
        <f t="shared" si="117"/>
        <v>2710.605</v>
      </c>
      <c r="BN258" s="120">
        <f t="shared" si="118"/>
        <v>1422.9839999999999</v>
      </c>
      <c r="BO258" s="120">
        <f t="shared" si="119"/>
        <v>12551.664999999999</v>
      </c>
      <c r="BP258" s="120">
        <f t="shared" si="120"/>
        <v>2545.4450000000002</v>
      </c>
      <c r="BQ258" s="120">
        <f t="shared" si="121"/>
        <v>2588.4299999999998</v>
      </c>
      <c r="BR258" s="120">
        <f t="shared" si="122"/>
        <v>5133.875</v>
      </c>
      <c r="BS258" s="120">
        <f t="shared" si="123"/>
        <v>247.11</v>
      </c>
      <c r="BT258" s="120">
        <f t="shared" si="124"/>
        <v>3583.953</v>
      </c>
      <c r="BU258" s="120">
        <f t="shared" si="125"/>
        <v>691.01199999999994</v>
      </c>
      <c r="BV258" s="120">
        <f t="shared" si="126"/>
        <v>313.70499999999998</v>
      </c>
      <c r="BW258" s="120">
        <f t="shared" si="127"/>
        <v>412.09699999999998</v>
      </c>
      <c r="BX258" s="120">
        <f t="shared" si="128"/>
        <v>1399.5920000000001</v>
      </c>
      <c r="BY258" s="120">
        <f t="shared" si="129"/>
        <v>2949.306</v>
      </c>
      <c r="BZ258" s="120">
        <f t="shared" si="130"/>
        <v>9596.7749999999996</v>
      </c>
      <c r="CA258" s="120">
        <f t="shared" si="131"/>
        <v>3778.4110000000001</v>
      </c>
      <c r="CB258" s="120">
        <f t="shared" si="132"/>
        <v>153.30500000000001</v>
      </c>
      <c r="CC258" s="120">
        <f t="shared" si="133"/>
        <v>357.49599999999998</v>
      </c>
    </row>
    <row r="259" spans="1:81" x14ac:dyDescent="0.2">
      <c r="A259" s="9">
        <v>44317</v>
      </c>
      <c r="B259" s="10">
        <v>33494.747000000003</v>
      </c>
      <c r="C259" s="10">
        <v>450.84699999999998</v>
      </c>
      <c r="D259" s="10">
        <v>4057.2130000000002</v>
      </c>
      <c r="E259" s="10">
        <v>43.460999999999999</v>
      </c>
      <c r="F259" s="10">
        <f t="shared" si="138"/>
        <v>38046.268000000011</v>
      </c>
      <c r="G259" s="10">
        <v>4324.6940000000004</v>
      </c>
      <c r="H259" s="10">
        <v>1105.5119999999999</v>
      </c>
      <c r="I259" s="10">
        <v>371.07499999999999</v>
      </c>
      <c r="J259" s="10">
        <v>2242.5419999999999</v>
      </c>
      <c r="K259" s="10">
        <v>2091.654</v>
      </c>
      <c r="L259" s="10">
        <v>1469.433</v>
      </c>
      <c r="M259" s="10">
        <f t="shared" si="135"/>
        <v>11604.91</v>
      </c>
      <c r="N259" s="10">
        <v>2602.6669999999999</v>
      </c>
      <c r="O259" s="10">
        <v>2638.0549999999998</v>
      </c>
      <c r="P259" s="10">
        <f t="shared" si="136"/>
        <v>5240.7219999999998</v>
      </c>
      <c r="Q259" s="10">
        <v>245.27500000000001</v>
      </c>
      <c r="R259" s="10">
        <v>4192.357</v>
      </c>
      <c r="S259" s="10">
        <v>763.86199999999997</v>
      </c>
      <c r="T259" s="10">
        <v>304.37400000000002</v>
      </c>
      <c r="U259" s="10">
        <v>444.88499999999999</v>
      </c>
      <c r="V259" s="10">
        <v>1445.0060000000001</v>
      </c>
      <c r="W259" s="10">
        <v>2925.4679999999998</v>
      </c>
      <c r="X259" s="10">
        <f t="shared" si="139"/>
        <v>10321.226999999999</v>
      </c>
      <c r="Y259" s="10">
        <v>3776.6869999999999</v>
      </c>
      <c r="Z259" s="10">
        <v>90.563999999999993</v>
      </c>
      <c r="AA259" s="10">
        <v>394.1</v>
      </c>
      <c r="AB259" s="126">
        <v>131691.44700000001</v>
      </c>
      <c r="AC259" s="12"/>
      <c r="AD259" s="1"/>
      <c r="AE259" s="1"/>
      <c r="AF259" s="1"/>
      <c r="BF259" s="126">
        <f t="shared" si="111"/>
        <v>131691.44700000001</v>
      </c>
      <c r="BG259" s="6"/>
      <c r="BH259" s="120">
        <f t="shared" si="112"/>
        <v>38046.268000000011</v>
      </c>
      <c r="BI259" s="120">
        <f t="shared" si="113"/>
        <v>4324.6940000000004</v>
      </c>
      <c r="BJ259" s="120">
        <f t="shared" si="114"/>
        <v>1105.5119999999999</v>
      </c>
      <c r="BK259" s="120">
        <f t="shared" si="115"/>
        <v>371.07499999999999</v>
      </c>
      <c r="BL259" s="120">
        <f t="shared" si="116"/>
        <v>2242.5419999999999</v>
      </c>
      <c r="BM259" s="120">
        <f t="shared" si="117"/>
        <v>2091.654</v>
      </c>
      <c r="BN259" s="120">
        <f t="shared" si="118"/>
        <v>1469.433</v>
      </c>
      <c r="BO259" s="120">
        <f t="shared" si="119"/>
        <v>11604.91</v>
      </c>
      <c r="BP259" s="120">
        <f t="shared" si="120"/>
        <v>2602.6669999999999</v>
      </c>
      <c r="BQ259" s="120">
        <f t="shared" si="121"/>
        <v>2638.0549999999998</v>
      </c>
      <c r="BR259" s="120">
        <f t="shared" si="122"/>
        <v>5240.7219999999998</v>
      </c>
      <c r="BS259" s="120">
        <f t="shared" si="123"/>
        <v>245.27500000000001</v>
      </c>
      <c r="BT259" s="120">
        <f t="shared" si="124"/>
        <v>4192.357</v>
      </c>
      <c r="BU259" s="120">
        <f t="shared" si="125"/>
        <v>763.86199999999997</v>
      </c>
      <c r="BV259" s="120">
        <f t="shared" si="126"/>
        <v>304.37400000000002</v>
      </c>
      <c r="BW259" s="120">
        <f t="shared" si="127"/>
        <v>444.88499999999999</v>
      </c>
      <c r="BX259" s="120">
        <f t="shared" si="128"/>
        <v>1445.0060000000001</v>
      </c>
      <c r="BY259" s="120">
        <f t="shared" si="129"/>
        <v>2925.4679999999998</v>
      </c>
      <c r="BZ259" s="120">
        <f t="shared" si="130"/>
        <v>10321.226999999999</v>
      </c>
      <c r="CA259" s="120">
        <f t="shared" si="131"/>
        <v>3776.6869999999999</v>
      </c>
      <c r="CB259" s="120">
        <f t="shared" si="132"/>
        <v>90.563999999999993</v>
      </c>
      <c r="CC259" s="120">
        <f t="shared" si="133"/>
        <v>394.1</v>
      </c>
    </row>
    <row r="260" spans="1:81" x14ac:dyDescent="0.2">
      <c r="A260" s="9">
        <v>44348</v>
      </c>
      <c r="B260" s="10">
        <v>34170.125</v>
      </c>
      <c r="C260" s="10">
        <v>269.05500000000001</v>
      </c>
      <c r="D260" s="10">
        <v>4006.0169999999998</v>
      </c>
      <c r="E260" s="10">
        <v>75.36</v>
      </c>
      <c r="F260" s="10">
        <f t="shared" si="138"/>
        <v>38520.557000000001</v>
      </c>
      <c r="G260" s="10">
        <v>4345.2820000000002</v>
      </c>
      <c r="H260" s="10">
        <v>1206.44</v>
      </c>
      <c r="I260" s="10">
        <v>356.41199999999998</v>
      </c>
      <c r="J260" s="10">
        <v>1940.607</v>
      </c>
      <c r="K260" s="10">
        <v>1711.9480000000001</v>
      </c>
      <c r="L260" s="10">
        <v>1584.452</v>
      </c>
      <c r="M260" s="10">
        <f t="shared" si="135"/>
        <v>11145.141</v>
      </c>
      <c r="N260" s="10">
        <v>2393.0700000000002</v>
      </c>
      <c r="O260" s="10">
        <v>2680.306</v>
      </c>
      <c r="P260" s="10">
        <f t="shared" si="136"/>
        <v>5073.3760000000002</v>
      </c>
      <c r="Q260" s="10">
        <v>212.53800000000001</v>
      </c>
      <c r="R260" s="10">
        <v>3476.81</v>
      </c>
      <c r="S260" s="10">
        <v>603.94000000000005</v>
      </c>
      <c r="T260" s="10">
        <v>291.54000000000002</v>
      </c>
      <c r="U260" s="10">
        <v>321.42500000000001</v>
      </c>
      <c r="V260" s="10">
        <v>1226.277</v>
      </c>
      <c r="W260" s="10">
        <v>2786.277</v>
      </c>
      <c r="X260" s="10">
        <f t="shared" si="139"/>
        <v>8918.8070000000007</v>
      </c>
      <c r="Y260" s="10">
        <v>3418.567</v>
      </c>
      <c r="Z260" s="10">
        <v>74.421000000000006</v>
      </c>
      <c r="AA260" s="10">
        <v>273.53699999999998</v>
      </c>
      <c r="AB260" s="126">
        <v>122343.56060000001</v>
      </c>
      <c r="AC260" s="12"/>
      <c r="AD260" s="1"/>
      <c r="AE260" s="1"/>
      <c r="AF260" s="1"/>
      <c r="BF260" s="126">
        <f t="shared" si="111"/>
        <v>122343.56060000001</v>
      </c>
      <c r="BG260" s="6"/>
      <c r="BH260" s="120">
        <f t="shared" si="112"/>
        <v>38520.557000000001</v>
      </c>
      <c r="BI260" s="120">
        <f t="shared" si="113"/>
        <v>4345.2820000000002</v>
      </c>
      <c r="BJ260" s="120">
        <f t="shared" si="114"/>
        <v>1206.44</v>
      </c>
      <c r="BK260" s="120">
        <f t="shared" si="115"/>
        <v>356.41199999999998</v>
      </c>
      <c r="BL260" s="120">
        <f t="shared" si="116"/>
        <v>1940.607</v>
      </c>
      <c r="BM260" s="120">
        <f t="shared" si="117"/>
        <v>1711.9480000000001</v>
      </c>
      <c r="BN260" s="120">
        <f t="shared" si="118"/>
        <v>1584.452</v>
      </c>
      <c r="BO260" s="120">
        <f t="shared" si="119"/>
        <v>11145.141</v>
      </c>
      <c r="BP260" s="120">
        <f t="shared" si="120"/>
        <v>2393.0700000000002</v>
      </c>
      <c r="BQ260" s="120">
        <f t="shared" si="121"/>
        <v>2680.306</v>
      </c>
      <c r="BR260" s="120">
        <f t="shared" si="122"/>
        <v>5073.3760000000002</v>
      </c>
      <c r="BS260" s="120">
        <f t="shared" si="123"/>
        <v>212.53800000000001</v>
      </c>
      <c r="BT260" s="120">
        <f t="shared" si="124"/>
        <v>3476.81</v>
      </c>
      <c r="BU260" s="120">
        <f t="shared" si="125"/>
        <v>603.94000000000005</v>
      </c>
      <c r="BV260" s="120">
        <f t="shared" si="126"/>
        <v>291.54000000000002</v>
      </c>
      <c r="BW260" s="120">
        <f t="shared" si="127"/>
        <v>321.42500000000001</v>
      </c>
      <c r="BX260" s="120">
        <f t="shared" si="128"/>
        <v>1226.277</v>
      </c>
      <c r="BY260" s="120">
        <f t="shared" si="129"/>
        <v>2786.277</v>
      </c>
      <c r="BZ260" s="120">
        <f t="shared" si="130"/>
        <v>8918.8070000000007</v>
      </c>
      <c r="CA260" s="120">
        <f t="shared" si="131"/>
        <v>3418.567</v>
      </c>
      <c r="CB260" s="120">
        <f t="shared" si="132"/>
        <v>74.421000000000006</v>
      </c>
      <c r="CC260" s="120">
        <f t="shared" si="133"/>
        <v>273.53699999999998</v>
      </c>
    </row>
    <row r="261" spans="1:81" x14ac:dyDescent="0.2">
      <c r="A261" s="9">
        <v>44378</v>
      </c>
      <c r="B261" s="10">
        <v>33395.911999999997</v>
      </c>
      <c r="C261" s="10">
        <v>618.07299999999998</v>
      </c>
      <c r="D261" s="10">
        <v>4346.2079999999996</v>
      </c>
      <c r="E261" s="10">
        <v>59.026000000000003</v>
      </c>
      <c r="F261" s="10">
        <f t="shared" si="138"/>
        <v>38419.21899999999</v>
      </c>
      <c r="G261" s="10">
        <v>4284.4380000000001</v>
      </c>
      <c r="H261" s="10">
        <v>1180.086</v>
      </c>
      <c r="I261" s="10">
        <v>373.70299999999997</v>
      </c>
      <c r="J261" s="10">
        <v>2066.971</v>
      </c>
      <c r="K261" s="10">
        <v>1803.097</v>
      </c>
      <c r="L261" s="10">
        <v>1605.6679999999999</v>
      </c>
      <c r="M261" s="10">
        <f t="shared" si="135"/>
        <v>11313.963</v>
      </c>
      <c r="N261" s="10">
        <v>2793.41</v>
      </c>
      <c r="O261" s="10">
        <v>2797.6959999999999</v>
      </c>
      <c r="P261" s="10">
        <f t="shared" si="136"/>
        <v>5591.1059999999998</v>
      </c>
      <c r="Q261" s="10">
        <v>208.48599999999999</v>
      </c>
      <c r="R261" s="10">
        <v>3701.953</v>
      </c>
      <c r="S261" s="10">
        <v>557.88400000000001</v>
      </c>
      <c r="T261" s="10">
        <v>283.30500000000001</v>
      </c>
      <c r="U261" s="10">
        <v>337.49599999999998</v>
      </c>
      <c r="V261" s="10">
        <v>1257.0229999999999</v>
      </c>
      <c r="W261" s="10">
        <v>2863.4059999999999</v>
      </c>
      <c r="X261" s="10">
        <f t="shared" si="139"/>
        <v>9209.5529999999999</v>
      </c>
      <c r="Y261" s="10">
        <v>3688.2649999999999</v>
      </c>
      <c r="Z261" s="10">
        <v>81.299000000000007</v>
      </c>
      <c r="AA261" s="10">
        <v>265.43200000000002</v>
      </c>
      <c r="AB261" s="126">
        <v>126566.35359999999</v>
      </c>
      <c r="AC261" s="12"/>
      <c r="AD261" s="1"/>
      <c r="AE261" s="1"/>
      <c r="AF261" s="1"/>
      <c r="BF261" s="126">
        <f t="shared" si="111"/>
        <v>126566.35359999999</v>
      </c>
      <c r="BG261" s="6"/>
      <c r="BH261" s="120">
        <f t="shared" si="112"/>
        <v>38419.21899999999</v>
      </c>
      <c r="BI261" s="120">
        <f t="shared" si="113"/>
        <v>4284.4380000000001</v>
      </c>
      <c r="BJ261" s="120">
        <f t="shared" si="114"/>
        <v>1180.086</v>
      </c>
      <c r="BK261" s="120">
        <f t="shared" si="115"/>
        <v>373.70299999999997</v>
      </c>
      <c r="BL261" s="120">
        <f t="shared" si="116"/>
        <v>2066.971</v>
      </c>
      <c r="BM261" s="120">
        <f t="shared" si="117"/>
        <v>1803.097</v>
      </c>
      <c r="BN261" s="120">
        <f t="shared" si="118"/>
        <v>1605.6679999999999</v>
      </c>
      <c r="BO261" s="120">
        <f t="shared" si="119"/>
        <v>11313.963</v>
      </c>
      <c r="BP261" s="120">
        <f t="shared" si="120"/>
        <v>2793.41</v>
      </c>
      <c r="BQ261" s="120">
        <f t="shared" si="121"/>
        <v>2797.6959999999999</v>
      </c>
      <c r="BR261" s="120">
        <f t="shared" si="122"/>
        <v>5591.1059999999998</v>
      </c>
      <c r="BS261" s="120">
        <f t="shared" si="123"/>
        <v>208.48599999999999</v>
      </c>
      <c r="BT261" s="120">
        <f t="shared" si="124"/>
        <v>3701.953</v>
      </c>
      <c r="BU261" s="120">
        <f t="shared" si="125"/>
        <v>557.88400000000001</v>
      </c>
      <c r="BV261" s="120">
        <f t="shared" si="126"/>
        <v>283.30500000000001</v>
      </c>
      <c r="BW261" s="120">
        <f t="shared" si="127"/>
        <v>337.49599999999998</v>
      </c>
      <c r="BX261" s="120">
        <f t="shared" si="128"/>
        <v>1257.0229999999999</v>
      </c>
      <c r="BY261" s="120">
        <f t="shared" si="129"/>
        <v>2863.4059999999999</v>
      </c>
      <c r="BZ261" s="120">
        <f t="shared" si="130"/>
        <v>9209.5529999999999</v>
      </c>
      <c r="CA261" s="120">
        <f t="shared" si="131"/>
        <v>3688.2649999999999</v>
      </c>
      <c r="CB261" s="120">
        <f t="shared" si="132"/>
        <v>81.299000000000007</v>
      </c>
      <c r="CC261" s="120">
        <f t="shared" si="133"/>
        <v>265.43200000000002</v>
      </c>
    </row>
    <row r="262" spans="1:81" x14ac:dyDescent="0.2">
      <c r="A262" s="9">
        <v>44409</v>
      </c>
      <c r="B262" s="10">
        <v>36083.500999999997</v>
      </c>
      <c r="C262" s="10">
        <v>772.20699999999999</v>
      </c>
      <c r="D262" s="10">
        <v>4736.7169999999996</v>
      </c>
      <c r="E262" s="10">
        <v>82.995999999999995</v>
      </c>
      <c r="F262" s="10">
        <f t="shared" si="138"/>
        <v>41675.420999999995</v>
      </c>
      <c r="G262" s="10">
        <v>4712.2420000000002</v>
      </c>
      <c r="H262" s="10">
        <v>1188.7809999999999</v>
      </c>
      <c r="I262" s="10">
        <v>386.84199999999998</v>
      </c>
      <c r="J262" s="10">
        <v>2193.2240000000002</v>
      </c>
      <c r="K262" s="10">
        <v>2148.5450000000001</v>
      </c>
      <c r="L262" s="10">
        <v>1638.0350000000001</v>
      </c>
      <c r="M262" s="10">
        <f t="shared" si="135"/>
        <v>12267.669</v>
      </c>
      <c r="N262" s="10">
        <v>2967.3629999999998</v>
      </c>
      <c r="O262" s="10">
        <v>2970.8029999999999</v>
      </c>
      <c r="P262" s="10">
        <f t="shared" si="136"/>
        <v>5938.1659999999993</v>
      </c>
      <c r="Q262" s="10">
        <v>253.41800000000001</v>
      </c>
      <c r="R262" s="10">
        <v>3762.078</v>
      </c>
      <c r="S262" s="10">
        <v>681.49599999999998</v>
      </c>
      <c r="T262" s="10">
        <v>343.17899999999997</v>
      </c>
      <c r="U262" s="10">
        <v>372.84300000000002</v>
      </c>
      <c r="V262" s="10">
        <v>1356.9110000000001</v>
      </c>
      <c r="W262" s="10">
        <v>2928.5459999999998</v>
      </c>
      <c r="X262" s="10">
        <f t="shared" si="139"/>
        <v>9698.4709999999995</v>
      </c>
      <c r="Y262" s="10">
        <v>3889.7730000000001</v>
      </c>
      <c r="Z262" s="10">
        <v>117.488</v>
      </c>
      <c r="AA262" s="10">
        <v>341.18099999999998</v>
      </c>
      <c r="AB262" s="126">
        <v>135354.61479999998</v>
      </c>
      <c r="AC262" s="12"/>
      <c r="AD262" s="1"/>
      <c r="AE262" s="1"/>
      <c r="AF262" s="1"/>
      <c r="BF262" s="126">
        <f t="shared" ref="BF262:BF301" si="140">SUMPRODUCT($BH$4:$CC$4,BH262:CC262)</f>
        <v>135354.61479999998</v>
      </c>
      <c r="BG262" s="6"/>
      <c r="BH262" s="120">
        <f t="shared" ref="BH262:BH301" si="141">F262</f>
        <v>41675.420999999995</v>
      </c>
      <c r="BI262" s="120">
        <f t="shared" ref="BI262:BI301" si="142">G262</f>
        <v>4712.2420000000002</v>
      </c>
      <c r="BJ262" s="120">
        <f t="shared" ref="BJ262:BJ301" si="143">H262</f>
        <v>1188.7809999999999</v>
      </c>
      <c r="BK262" s="120">
        <f t="shared" ref="BK262:BK301" si="144">I262</f>
        <v>386.84199999999998</v>
      </c>
      <c r="BL262" s="120">
        <f t="shared" ref="BL262:BL301" si="145">J262</f>
        <v>2193.2240000000002</v>
      </c>
      <c r="BM262" s="120">
        <f t="shared" ref="BM262:BM301" si="146">K262</f>
        <v>2148.5450000000001</v>
      </c>
      <c r="BN262" s="120">
        <f t="shared" ref="BN262:BN301" si="147">L262</f>
        <v>1638.0350000000001</v>
      </c>
      <c r="BO262" s="120">
        <f t="shared" ref="BO262:BO301" si="148">M262</f>
        <v>12267.669</v>
      </c>
      <c r="BP262" s="120">
        <f t="shared" ref="BP262:BP301" si="149">N262</f>
        <v>2967.3629999999998</v>
      </c>
      <c r="BQ262" s="120">
        <f t="shared" ref="BQ262:BQ301" si="150">O262</f>
        <v>2970.8029999999999</v>
      </c>
      <c r="BR262" s="120">
        <f t="shared" ref="BR262:BR301" si="151">P262</f>
        <v>5938.1659999999993</v>
      </c>
      <c r="BS262" s="120">
        <f t="shared" ref="BS262:BS301" si="152">Q262</f>
        <v>253.41800000000001</v>
      </c>
      <c r="BT262" s="120">
        <f t="shared" ref="BT262:BT301" si="153">R262</f>
        <v>3762.078</v>
      </c>
      <c r="BU262" s="120">
        <f t="shared" ref="BU262:BU301" si="154">S262</f>
        <v>681.49599999999998</v>
      </c>
      <c r="BV262" s="120">
        <f t="shared" ref="BV262:BV301" si="155">T262</f>
        <v>343.17899999999997</v>
      </c>
      <c r="BW262" s="120">
        <f t="shared" ref="BW262:BW301" si="156">U262</f>
        <v>372.84300000000002</v>
      </c>
      <c r="BX262" s="120">
        <f t="shared" ref="BX262:BX301" si="157">V262</f>
        <v>1356.9110000000001</v>
      </c>
      <c r="BY262" s="120">
        <f t="shared" ref="BY262:BY301" si="158">W262</f>
        <v>2928.5459999999998</v>
      </c>
      <c r="BZ262" s="120">
        <f t="shared" ref="BZ262:BZ301" si="159">X262</f>
        <v>9698.4709999999995</v>
      </c>
      <c r="CA262" s="120">
        <f t="shared" ref="CA262:CA301" si="160">Y262</f>
        <v>3889.7730000000001</v>
      </c>
      <c r="CB262" s="120">
        <f t="shared" ref="CB262:CB301" si="161">Z262</f>
        <v>117.488</v>
      </c>
      <c r="CC262" s="120">
        <f t="shared" ref="CC262:CC301" si="162">AA262</f>
        <v>341.18099999999998</v>
      </c>
    </row>
    <row r="263" spans="1:81" x14ac:dyDescent="0.2">
      <c r="A263" s="9">
        <v>44440</v>
      </c>
      <c r="B263" s="10">
        <v>30466.977999999999</v>
      </c>
      <c r="C263" s="10">
        <v>600.12099999999998</v>
      </c>
      <c r="D263" s="10">
        <v>3048.087</v>
      </c>
      <c r="E263" s="10">
        <v>58.813000000000002</v>
      </c>
      <c r="F263" s="10">
        <f t="shared" si="138"/>
        <v>34173.999000000003</v>
      </c>
      <c r="G263" s="10">
        <v>3997.4160000000002</v>
      </c>
      <c r="H263" s="10">
        <v>981.71699999999998</v>
      </c>
      <c r="I263" s="10">
        <v>325.42399999999998</v>
      </c>
      <c r="J263" s="10">
        <v>1860.384</v>
      </c>
      <c r="K263" s="10">
        <v>1910.6120000000001</v>
      </c>
      <c r="L263" s="10">
        <v>1435.8050000000001</v>
      </c>
      <c r="M263" s="10">
        <f t="shared" si="135"/>
        <v>10511.358</v>
      </c>
      <c r="N263" s="10">
        <v>2621.192</v>
      </c>
      <c r="O263" s="10">
        <v>2496.0770000000002</v>
      </c>
      <c r="P263" s="10">
        <f t="shared" si="136"/>
        <v>5117.2690000000002</v>
      </c>
      <c r="Q263" s="10">
        <v>164.93</v>
      </c>
      <c r="R263" s="10">
        <v>3210.7460000000001</v>
      </c>
      <c r="S263" s="10">
        <v>601.92100000000005</v>
      </c>
      <c r="T263" s="10">
        <v>304.85700000000003</v>
      </c>
      <c r="U263" s="10">
        <v>288.84199999999998</v>
      </c>
      <c r="V263" s="10">
        <v>1082.268</v>
      </c>
      <c r="W263" s="10">
        <v>2261.7089999999998</v>
      </c>
      <c r="X263" s="10">
        <f t="shared" si="139"/>
        <v>7915.2729999999992</v>
      </c>
      <c r="Y263" s="10">
        <v>3248.8359999999998</v>
      </c>
      <c r="Z263" s="10">
        <v>125.44</v>
      </c>
      <c r="AA263" s="10">
        <v>440.28500000000003</v>
      </c>
      <c r="AB263" s="126">
        <v>112624.71500000001</v>
      </c>
      <c r="AC263" s="12"/>
      <c r="AD263" s="1"/>
      <c r="AE263" s="1"/>
      <c r="AF263" s="1"/>
      <c r="BF263" s="126">
        <f t="shared" si="140"/>
        <v>112624.71500000001</v>
      </c>
      <c r="BG263" s="6"/>
      <c r="BH263" s="120">
        <f t="shared" si="141"/>
        <v>34173.999000000003</v>
      </c>
      <c r="BI263" s="120">
        <f t="shared" si="142"/>
        <v>3997.4160000000002</v>
      </c>
      <c r="BJ263" s="120">
        <f t="shared" si="143"/>
        <v>981.71699999999998</v>
      </c>
      <c r="BK263" s="120">
        <f t="shared" si="144"/>
        <v>325.42399999999998</v>
      </c>
      <c r="BL263" s="120">
        <f t="shared" si="145"/>
        <v>1860.384</v>
      </c>
      <c r="BM263" s="120">
        <f t="shared" si="146"/>
        <v>1910.6120000000001</v>
      </c>
      <c r="BN263" s="120">
        <f t="shared" si="147"/>
        <v>1435.8050000000001</v>
      </c>
      <c r="BO263" s="120">
        <f t="shared" si="148"/>
        <v>10511.358</v>
      </c>
      <c r="BP263" s="120">
        <f t="shared" si="149"/>
        <v>2621.192</v>
      </c>
      <c r="BQ263" s="120">
        <f t="shared" si="150"/>
        <v>2496.0770000000002</v>
      </c>
      <c r="BR263" s="120">
        <f t="shared" si="151"/>
        <v>5117.2690000000002</v>
      </c>
      <c r="BS263" s="120">
        <f t="shared" si="152"/>
        <v>164.93</v>
      </c>
      <c r="BT263" s="120">
        <f t="shared" si="153"/>
        <v>3210.7460000000001</v>
      </c>
      <c r="BU263" s="120">
        <f t="shared" si="154"/>
        <v>601.92100000000005</v>
      </c>
      <c r="BV263" s="120">
        <f t="shared" si="155"/>
        <v>304.85700000000003</v>
      </c>
      <c r="BW263" s="120">
        <f t="shared" si="156"/>
        <v>288.84199999999998</v>
      </c>
      <c r="BX263" s="120">
        <f t="shared" si="157"/>
        <v>1082.268</v>
      </c>
      <c r="BY263" s="120">
        <f t="shared" si="158"/>
        <v>2261.7089999999998</v>
      </c>
      <c r="BZ263" s="120">
        <f t="shared" si="159"/>
        <v>7915.2729999999992</v>
      </c>
      <c r="CA263" s="120">
        <f t="shared" si="160"/>
        <v>3248.8359999999998</v>
      </c>
      <c r="CB263" s="120">
        <f t="shared" si="161"/>
        <v>125.44</v>
      </c>
      <c r="CC263" s="120">
        <f t="shared" si="162"/>
        <v>440.28500000000003</v>
      </c>
    </row>
    <row r="264" spans="1:81" x14ac:dyDescent="0.2">
      <c r="A264" s="9">
        <v>44470</v>
      </c>
      <c r="B264" s="10">
        <v>35126.951999999997</v>
      </c>
      <c r="C264" s="10">
        <v>710.18600000000004</v>
      </c>
      <c r="D264" s="10">
        <v>3958.2420000000002</v>
      </c>
      <c r="E264" s="10">
        <v>56.069000000000003</v>
      </c>
      <c r="F264" s="10">
        <f t="shared" si="138"/>
        <v>39851.449000000001</v>
      </c>
      <c r="G264" s="10">
        <v>4452.7359999999999</v>
      </c>
      <c r="H264" s="10">
        <v>1269.961</v>
      </c>
      <c r="I264" s="10">
        <v>388.45499999999998</v>
      </c>
      <c r="J264" s="10">
        <v>2173.7950000000001</v>
      </c>
      <c r="K264" s="10">
        <v>1801.3810000000001</v>
      </c>
      <c r="L264" s="10">
        <v>1660.646</v>
      </c>
      <c r="M264" s="10">
        <f t="shared" si="135"/>
        <v>11746.974</v>
      </c>
      <c r="N264" s="10">
        <v>2689.2469999999998</v>
      </c>
      <c r="O264" s="10">
        <v>2863.9929999999999</v>
      </c>
      <c r="P264" s="10">
        <f t="shared" si="136"/>
        <v>5553.24</v>
      </c>
      <c r="Q264" s="10">
        <v>264.72699999999998</v>
      </c>
      <c r="R264" s="10">
        <v>3611.4119999999998</v>
      </c>
      <c r="S264" s="10">
        <v>675.88900000000001</v>
      </c>
      <c r="T264" s="10">
        <v>323.27199999999999</v>
      </c>
      <c r="U264" s="10">
        <v>326.85500000000002</v>
      </c>
      <c r="V264" s="10">
        <v>1181.3389999999999</v>
      </c>
      <c r="W264" s="10">
        <v>2945.7710000000002</v>
      </c>
      <c r="X264" s="10">
        <f t="shared" si="139"/>
        <v>9329.2649999999994</v>
      </c>
      <c r="Y264" s="10">
        <v>3800.1750000000002</v>
      </c>
      <c r="Z264" s="10">
        <v>122.60899999999999</v>
      </c>
      <c r="AA264" s="10">
        <v>536.21799999999996</v>
      </c>
      <c r="AB264" s="126">
        <v>130738.97140000001</v>
      </c>
      <c r="AC264" s="12"/>
      <c r="AD264" s="1"/>
      <c r="BF264" s="126">
        <f t="shared" si="140"/>
        <v>130738.97140000001</v>
      </c>
      <c r="BG264" s="6"/>
      <c r="BH264" s="120">
        <f t="shared" si="141"/>
        <v>39851.449000000001</v>
      </c>
      <c r="BI264" s="120">
        <f t="shared" si="142"/>
        <v>4452.7359999999999</v>
      </c>
      <c r="BJ264" s="120">
        <f t="shared" si="143"/>
        <v>1269.961</v>
      </c>
      <c r="BK264" s="120">
        <f t="shared" si="144"/>
        <v>388.45499999999998</v>
      </c>
      <c r="BL264" s="120">
        <f t="shared" si="145"/>
        <v>2173.7950000000001</v>
      </c>
      <c r="BM264" s="120">
        <f t="shared" si="146"/>
        <v>1801.3810000000001</v>
      </c>
      <c r="BN264" s="120">
        <f t="shared" si="147"/>
        <v>1660.646</v>
      </c>
      <c r="BO264" s="120">
        <f t="shared" si="148"/>
        <v>11746.974</v>
      </c>
      <c r="BP264" s="120">
        <f t="shared" si="149"/>
        <v>2689.2469999999998</v>
      </c>
      <c r="BQ264" s="120">
        <f t="shared" si="150"/>
        <v>2863.9929999999999</v>
      </c>
      <c r="BR264" s="120">
        <f t="shared" si="151"/>
        <v>5553.24</v>
      </c>
      <c r="BS264" s="120">
        <f t="shared" si="152"/>
        <v>264.72699999999998</v>
      </c>
      <c r="BT264" s="120">
        <f t="shared" si="153"/>
        <v>3611.4119999999998</v>
      </c>
      <c r="BU264" s="120">
        <f t="shared" si="154"/>
        <v>675.88900000000001</v>
      </c>
      <c r="BV264" s="120">
        <f t="shared" si="155"/>
        <v>323.27199999999999</v>
      </c>
      <c r="BW264" s="120">
        <f t="shared" si="156"/>
        <v>326.85500000000002</v>
      </c>
      <c r="BX264" s="120">
        <f t="shared" si="157"/>
        <v>1181.3389999999999</v>
      </c>
      <c r="BY264" s="120">
        <f t="shared" si="158"/>
        <v>2945.7710000000002</v>
      </c>
      <c r="BZ264" s="120">
        <f t="shared" si="159"/>
        <v>9329.2649999999994</v>
      </c>
      <c r="CA264" s="120">
        <f t="shared" si="160"/>
        <v>3800.1750000000002</v>
      </c>
      <c r="CB264" s="120">
        <f t="shared" si="161"/>
        <v>122.60899999999999</v>
      </c>
      <c r="CC264" s="120">
        <f t="shared" si="162"/>
        <v>536.21799999999996</v>
      </c>
    </row>
    <row r="265" spans="1:81" x14ac:dyDescent="0.2">
      <c r="A265" s="9">
        <v>44501</v>
      </c>
      <c r="B265" s="10">
        <v>34572.998</v>
      </c>
      <c r="C265" s="10">
        <v>801.21</v>
      </c>
      <c r="D265" s="10">
        <v>3915.1689999999999</v>
      </c>
      <c r="E265" s="10">
        <v>113.818</v>
      </c>
      <c r="F265" s="10">
        <f t="shared" si="138"/>
        <v>39403.195</v>
      </c>
      <c r="G265" s="10">
        <v>4090.0309999999999</v>
      </c>
      <c r="H265" s="10">
        <v>1172.21</v>
      </c>
      <c r="I265" s="10">
        <v>348.791</v>
      </c>
      <c r="J265" s="10">
        <v>1963.6510000000001</v>
      </c>
      <c r="K265" s="10">
        <v>2070.0439999999999</v>
      </c>
      <c r="L265" s="10">
        <v>1237.626</v>
      </c>
      <c r="M265" s="10">
        <f t="shared" si="135"/>
        <v>10882.352999999999</v>
      </c>
      <c r="N265" s="10">
        <v>2739.433</v>
      </c>
      <c r="O265" s="10">
        <v>2743.1970000000001</v>
      </c>
      <c r="P265" s="10">
        <f t="shared" si="136"/>
        <v>5482.63</v>
      </c>
      <c r="Q265" s="10">
        <v>245.70599999999999</v>
      </c>
      <c r="R265" s="10">
        <v>3423.71</v>
      </c>
      <c r="S265" s="10">
        <v>656.46699999999998</v>
      </c>
      <c r="T265" s="10">
        <v>335.89</v>
      </c>
      <c r="U265" s="10">
        <v>385.83199999999999</v>
      </c>
      <c r="V265" s="10">
        <v>1148.165</v>
      </c>
      <c r="W265" s="10">
        <v>2727.0329999999999</v>
      </c>
      <c r="X265" s="10">
        <f t="shared" si="139"/>
        <v>8922.8029999999999</v>
      </c>
      <c r="Y265" s="10">
        <v>3780.23</v>
      </c>
      <c r="Z265" s="10">
        <v>144.93600000000001</v>
      </c>
      <c r="AA265" s="10">
        <v>417.75299999999999</v>
      </c>
      <c r="AB265" s="126">
        <v>127537.8394</v>
      </c>
      <c r="AC265" s="12"/>
      <c r="AD265" s="1"/>
      <c r="BF265" s="126">
        <f t="shared" si="140"/>
        <v>127537.8394</v>
      </c>
      <c r="BG265" s="6"/>
      <c r="BH265" s="120">
        <f t="shared" si="141"/>
        <v>39403.195</v>
      </c>
      <c r="BI265" s="120">
        <f t="shared" si="142"/>
        <v>4090.0309999999999</v>
      </c>
      <c r="BJ265" s="120">
        <f t="shared" si="143"/>
        <v>1172.21</v>
      </c>
      <c r="BK265" s="120">
        <f t="shared" si="144"/>
        <v>348.791</v>
      </c>
      <c r="BL265" s="120">
        <f t="shared" si="145"/>
        <v>1963.6510000000001</v>
      </c>
      <c r="BM265" s="120">
        <f t="shared" si="146"/>
        <v>2070.0439999999999</v>
      </c>
      <c r="BN265" s="120">
        <f t="shared" si="147"/>
        <v>1237.626</v>
      </c>
      <c r="BO265" s="120">
        <f t="shared" si="148"/>
        <v>10882.352999999999</v>
      </c>
      <c r="BP265" s="120">
        <f t="shared" si="149"/>
        <v>2739.433</v>
      </c>
      <c r="BQ265" s="120">
        <f t="shared" si="150"/>
        <v>2743.1970000000001</v>
      </c>
      <c r="BR265" s="120">
        <f t="shared" si="151"/>
        <v>5482.63</v>
      </c>
      <c r="BS265" s="120">
        <f t="shared" si="152"/>
        <v>245.70599999999999</v>
      </c>
      <c r="BT265" s="120">
        <f t="shared" si="153"/>
        <v>3423.71</v>
      </c>
      <c r="BU265" s="120">
        <f t="shared" si="154"/>
        <v>656.46699999999998</v>
      </c>
      <c r="BV265" s="120">
        <f t="shared" si="155"/>
        <v>335.89</v>
      </c>
      <c r="BW265" s="120">
        <f t="shared" si="156"/>
        <v>385.83199999999999</v>
      </c>
      <c r="BX265" s="120">
        <f t="shared" si="157"/>
        <v>1148.165</v>
      </c>
      <c r="BY265" s="120">
        <f t="shared" si="158"/>
        <v>2727.0329999999999</v>
      </c>
      <c r="BZ265" s="120">
        <f t="shared" si="159"/>
        <v>8922.8029999999999</v>
      </c>
      <c r="CA265" s="120">
        <f t="shared" si="160"/>
        <v>3780.23</v>
      </c>
      <c r="CB265" s="120">
        <f t="shared" si="161"/>
        <v>144.93600000000001</v>
      </c>
      <c r="CC265" s="120">
        <f t="shared" si="162"/>
        <v>417.75299999999999</v>
      </c>
    </row>
    <row r="266" spans="1:81" x14ac:dyDescent="0.2">
      <c r="A266" s="9">
        <v>44531</v>
      </c>
      <c r="B266" s="10">
        <v>35181.93</v>
      </c>
      <c r="C266" s="10">
        <v>1213.046</v>
      </c>
      <c r="D266" s="10">
        <v>3445.7020000000002</v>
      </c>
      <c r="E266" s="10">
        <v>77.046000000000006</v>
      </c>
      <c r="F266" s="10">
        <f t="shared" si="138"/>
        <v>39917.724000000002</v>
      </c>
      <c r="G266" s="10">
        <v>3991.47</v>
      </c>
      <c r="H266" s="10">
        <v>1053.944</v>
      </c>
      <c r="I266" s="10">
        <v>356.392</v>
      </c>
      <c r="J266" s="10">
        <v>1958.615</v>
      </c>
      <c r="K266" s="10">
        <v>2000.7180000000001</v>
      </c>
      <c r="L266" s="10">
        <v>1480.1659999999999</v>
      </c>
      <c r="M266" s="10">
        <f t="shared" si="135"/>
        <v>10841.304999999998</v>
      </c>
      <c r="N266" s="10">
        <v>2630.8609999999999</v>
      </c>
      <c r="O266" s="10">
        <v>2543.0810000000001</v>
      </c>
      <c r="P266" s="10">
        <f t="shared" si="136"/>
        <v>5173.942</v>
      </c>
      <c r="Q266" s="10">
        <v>238.55600000000001</v>
      </c>
      <c r="R266" s="10">
        <v>3437.1970000000001</v>
      </c>
      <c r="S266" s="10">
        <v>612.17999999999995</v>
      </c>
      <c r="T266" s="10">
        <v>293.97300000000001</v>
      </c>
      <c r="U266" s="10">
        <v>346.31200000000001</v>
      </c>
      <c r="V266" s="10">
        <v>1107.6600000000001</v>
      </c>
      <c r="W266" s="10">
        <v>2771.5720000000001</v>
      </c>
      <c r="X266" s="10">
        <f t="shared" si="139"/>
        <v>8807.4500000000007</v>
      </c>
      <c r="Y266" s="10">
        <v>3628.2020000000002</v>
      </c>
      <c r="Z266" s="10">
        <v>135.56299999999999</v>
      </c>
      <c r="AA266" s="10">
        <v>419.42</v>
      </c>
      <c r="AB266" s="126">
        <v>125791.61200000001</v>
      </c>
      <c r="AC266" s="12"/>
      <c r="AD266" s="1"/>
      <c r="BF266" s="126">
        <f t="shared" si="140"/>
        <v>125791.61200000001</v>
      </c>
      <c r="BG266" s="6"/>
      <c r="BH266" s="120">
        <f t="shared" si="141"/>
        <v>39917.724000000002</v>
      </c>
      <c r="BI266" s="120">
        <f t="shared" si="142"/>
        <v>3991.47</v>
      </c>
      <c r="BJ266" s="120">
        <f t="shared" si="143"/>
        <v>1053.944</v>
      </c>
      <c r="BK266" s="120">
        <f t="shared" si="144"/>
        <v>356.392</v>
      </c>
      <c r="BL266" s="120">
        <f t="shared" si="145"/>
        <v>1958.615</v>
      </c>
      <c r="BM266" s="120">
        <f t="shared" si="146"/>
        <v>2000.7180000000001</v>
      </c>
      <c r="BN266" s="120">
        <f t="shared" si="147"/>
        <v>1480.1659999999999</v>
      </c>
      <c r="BO266" s="120">
        <f t="shared" si="148"/>
        <v>10841.304999999998</v>
      </c>
      <c r="BP266" s="120">
        <f t="shared" si="149"/>
        <v>2630.8609999999999</v>
      </c>
      <c r="BQ266" s="120">
        <f t="shared" si="150"/>
        <v>2543.0810000000001</v>
      </c>
      <c r="BR266" s="120">
        <f t="shared" si="151"/>
        <v>5173.942</v>
      </c>
      <c r="BS266" s="120">
        <f t="shared" si="152"/>
        <v>238.55600000000001</v>
      </c>
      <c r="BT266" s="120">
        <f t="shared" si="153"/>
        <v>3437.1970000000001</v>
      </c>
      <c r="BU266" s="120">
        <f t="shared" si="154"/>
        <v>612.17999999999995</v>
      </c>
      <c r="BV266" s="120">
        <f t="shared" si="155"/>
        <v>293.97300000000001</v>
      </c>
      <c r="BW266" s="120">
        <f t="shared" si="156"/>
        <v>346.31200000000001</v>
      </c>
      <c r="BX266" s="120">
        <f t="shared" si="157"/>
        <v>1107.6600000000001</v>
      </c>
      <c r="BY266" s="120">
        <f t="shared" si="158"/>
        <v>2771.5720000000001</v>
      </c>
      <c r="BZ266" s="120">
        <f t="shared" si="159"/>
        <v>8807.4500000000007</v>
      </c>
      <c r="CA266" s="120">
        <f t="shared" si="160"/>
        <v>3628.2020000000002</v>
      </c>
      <c r="CB266" s="120">
        <f t="shared" si="161"/>
        <v>135.56299999999999</v>
      </c>
      <c r="CC266" s="120">
        <f t="shared" si="162"/>
        <v>419.42</v>
      </c>
    </row>
    <row r="267" spans="1:81" x14ac:dyDescent="0.2">
      <c r="A267" s="9">
        <v>44562</v>
      </c>
      <c r="B267" s="10">
        <v>34366.633000000002</v>
      </c>
      <c r="C267" s="10">
        <v>847.12400000000002</v>
      </c>
      <c r="D267" s="10">
        <v>3378.0479999999998</v>
      </c>
      <c r="E267" s="10">
        <v>62.792000000000002</v>
      </c>
      <c r="F267" s="10">
        <f t="shared" si="138"/>
        <v>38654.597000000009</v>
      </c>
      <c r="G267" s="10">
        <v>3881.2820000000002</v>
      </c>
      <c r="H267" s="10">
        <v>1000.856</v>
      </c>
      <c r="I267" s="10">
        <v>293.43599999999998</v>
      </c>
      <c r="J267" s="10">
        <v>1906.0989999999999</v>
      </c>
      <c r="K267" s="10">
        <v>1925.2439999999999</v>
      </c>
      <c r="L267" s="10">
        <v>1333.5540000000001</v>
      </c>
      <c r="M267" s="10">
        <f t="shared" si="135"/>
        <v>10340.471</v>
      </c>
      <c r="N267" s="10">
        <v>2682.511</v>
      </c>
      <c r="O267" s="10">
        <v>2784.252</v>
      </c>
      <c r="P267" s="10">
        <f t="shared" si="136"/>
        <v>5466.7629999999999</v>
      </c>
      <c r="Q267" s="10">
        <v>245.697</v>
      </c>
      <c r="R267" s="10">
        <v>3299.7289999999998</v>
      </c>
      <c r="S267" s="10">
        <v>589.10900000000004</v>
      </c>
      <c r="T267" s="10">
        <v>304.73700000000002</v>
      </c>
      <c r="U267" s="10">
        <v>330.92700000000002</v>
      </c>
      <c r="V267" s="10">
        <v>1064.8150000000001</v>
      </c>
      <c r="W267" s="10">
        <v>2674.741</v>
      </c>
      <c r="X267" s="10">
        <f t="shared" si="139"/>
        <v>8509.7549999999992</v>
      </c>
      <c r="Y267" s="10">
        <v>3677.1869999999999</v>
      </c>
      <c r="Z267" s="10">
        <v>131.01400000000001</v>
      </c>
      <c r="AA267" s="10">
        <v>501.95100000000002</v>
      </c>
      <c r="AB267" s="126">
        <v>123678.17179999998</v>
      </c>
      <c r="AC267" s="12"/>
      <c r="AD267" s="1"/>
      <c r="AE267" s="1"/>
      <c r="AF267" s="122"/>
      <c r="BF267" s="126">
        <f t="shared" si="140"/>
        <v>123678.17179999998</v>
      </c>
      <c r="BG267" s="6"/>
      <c r="BH267" s="120">
        <f t="shared" si="141"/>
        <v>38654.597000000009</v>
      </c>
      <c r="BI267" s="120">
        <f t="shared" si="142"/>
        <v>3881.2820000000002</v>
      </c>
      <c r="BJ267" s="120">
        <f t="shared" si="143"/>
        <v>1000.856</v>
      </c>
      <c r="BK267" s="120">
        <f t="shared" si="144"/>
        <v>293.43599999999998</v>
      </c>
      <c r="BL267" s="120">
        <f t="shared" si="145"/>
        <v>1906.0989999999999</v>
      </c>
      <c r="BM267" s="120">
        <f t="shared" si="146"/>
        <v>1925.2439999999999</v>
      </c>
      <c r="BN267" s="120">
        <f t="shared" si="147"/>
        <v>1333.5540000000001</v>
      </c>
      <c r="BO267" s="120">
        <f t="shared" si="148"/>
        <v>10340.471</v>
      </c>
      <c r="BP267" s="120">
        <f t="shared" si="149"/>
        <v>2682.511</v>
      </c>
      <c r="BQ267" s="120">
        <f t="shared" si="150"/>
        <v>2784.252</v>
      </c>
      <c r="BR267" s="120">
        <f t="shared" si="151"/>
        <v>5466.7629999999999</v>
      </c>
      <c r="BS267" s="120">
        <f t="shared" si="152"/>
        <v>245.697</v>
      </c>
      <c r="BT267" s="120">
        <f t="shared" si="153"/>
        <v>3299.7289999999998</v>
      </c>
      <c r="BU267" s="120">
        <f t="shared" si="154"/>
        <v>589.10900000000004</v>
      </c>
      <c r="BV267" s="120">
        <f t="shared" si="155"/>
        <v>304.73700000000002</v>
      </c>
      <c r="BW267" s="120">
        <f t="shared" si="156"/>
        <v>330.92700000000002</v>
      </c>
      <c r="BX267" s="120">
        <f t="shared" si="157"/>
        <v>1064.8150000000001</v>
      </c>
      <c r="BY267" s="120">
        <f t="shared" si="158"/>
        <v>2674.741</v>
      </c>
      <c r="BZ267" s="120">
        <f t="shared" si="159"/>
        <v>8509.7549999999992</v>
      </c>
      <c r="CA267" s="120">
        <f t="shared" si="160"/>
        <v>3677.1869999999999</v>
      </c>
      <c r="CB267" s="120">
        <f t="shared" si="161"/>
        <v>131.01400000000001</v>
      </c>
      <c r="CC267" s="120">
        <f t="shared" si="162"/>
        <v>501.95100000000002</v>
      </c>
    </row>
    <row r="268" spans="1:81" x14ac:dyDescent="0.2">
      <c r="A268" s="9">
        <v>44593</v>
      </c>
      <c r="B268" s="10">
        <v>31129.169000000002</v>
      </c>
      <c r="C268" s="10">
        <v>1093.56</v>
      </c>
      <c r="D268" s="10">
        <v>2800.37</v>
      </c>
      <c r="E268" s="10">
        <v>56.408999999999999</v>
      </c>
      <c r="F268" s="10">
        <f t="shared" si="138"/>
        <v>35079.508000000002</v>
      </c>
      <c r="G268" s="10">
        <v>3645.3980000000001</v>
      </c>
      <c r="H268" s="10">
        <v>926.02200000000005</v>
      </c>
      <c r="I268" s="10">
        <v>276.64600000000002</v>
      </c>
      <c r="J268" s="10">
        <v>1811.4169999999999</v>
      </c>
      <c r="K268" s="10">
        <v>1917.682</v>
      </c>
      <c r="L268" s="10">
        <v>1271.1669999999999</v>
      </c>
      <c r="M268" s="10">
        <f t="shared" si="135"/>
        <v>9848.3320000000003</v>
      </c>
      <c r="N268" s="10">
        <v>2389.89</v>
      </c>
      <c r="O268" s="10">
        <v>2491.4699999999998</v>
      </c>
      <c r="P268" s="10">
        <f t="shared" si="136"/>
        <v>4881.3599999999997</v>
      </c>
      <c r="Q268" s="10">
        <v>235.797</v>
      </c>
      <c r="R268" s="10">
        <v>3076.288</v>
      </c>
      <c r="S268" s="10">
        <v>550.92499999999995</v>
      </c>
      <c r="T268" s="10">
        <v>278.69600000000003</v>
      </c>
      <c r="U268" s="10">
        <v>336.21699999999998</v>
      </c>
      <c r="V268" s="10">
        <v>1024.807</v>
      </c>
      <c r="W268" s="10">
        <v>2512.364</v>
      </c>
      <c r="X268" s="10">
        <f t="shared" si="139"/>
        <v>8015.0939999999991</v>
      </c>
      <c r="Y268" s="10">
        <v>3687.2739999999999</v>
      </c>
      <c r="Z268" s="10">
        <v>134.99600000000001</v>
      </c>
      <c r="AA268" s="10">
        <v>537.64200000000005</v>
      </c>
      <c r="AB268" s="126">
        <v>117237.76160000001</v>
      </c>
      <c r="AC268" s="12"/>
      <c r="AD268" s="140"/>
      <c r="AE268" s="1"/>
      <c r="AF268" s="122"/>
      <c r="BF268" s="126">
        <f t="shared" si="140"/>
        <v>117237.76160000001</v>
      </c>
      <c r="BG268" s="6"/>
      <c r="BH268" s="120">
        <f t="shared" si="141"/>
        <v>35079.508000000002</v>
      </c>
      <c r="BI268" s="120">
        <f t="shared" si="142"/>
        <v>3645.3980000000001</v>
      </c>
      <c r="BJ268" s="120">
        <f t="shared" si="143"/>
        <v>926.02200000000005</v>
      </c>
      <c r="BK268" s="120">
        <f t="shared" si="144"/>
        <v>276.64600000000002</v>
      </c>
      <c r="BL268" s="120">
        <f t="shared" si="145"/>
        <v>1811.4169999999999</v>
      </c>
      <c r="BM268" s="120">
        <f t="shared" si="146"/>
        <v>1917.682</v>
      </c>
      <c r="BN268" s="120">
        <f t="shared" si="147"/>
        <v>1271.1669999999999</v>
      </c>
      <c r="BO268" s="120">
        <f t="shared" si="148"/>
        <v>9848.3320000000003</v>
      </c>
      <c r="BP268" s="120">
        <f t="shared" si="149"/>
        <v>2389.89</v>
      </c>
      <c r="BQ268" s="120">
        <f t="shared" si="150"/>
        <v>2491.4699999999998</v>
      </c>
      <c r="BR268" s="120">
        <f t="shared" si="151"/>
        <v>4881.3599999999997</v>
      </c>
      <c r="BS268" s="120">
        <f t="shared" si="152"/>
        <v>235.797</v>
      </c>
      <c r="BT268" s="120">
        <f t="shared" si="153"/>
        <v>3076.288</v>
      </c>
      <c r="BU268" s="120">
        <f t="shared" si="154"/>
        <v>550.92499999999995</v>
      </c>
      <c r="BV268" s="120">
        <f t="shared" si="155"/>
        <v>278.69600000000003</v>
      </c>
      <c r="BW268" s="120">
        <f t="shared" si="156"/>
        <v>336.21699999999998</v>
      </c>
      <c r="BX268" s="120">
        <f t="shared" si="157"/>
        <v>1024.807</v>
      </c>
      <c r="BY268" s="120">
        <f t="shared" si="158"/>
        <v>2512.364</v>
      </c>
      <c r="BZ268" s="120">
        <f t="shared" si="159"/>
        <v>8015.0939999999991</v>
      </c>
      <c r="CA268" s="120">
        <f t="shared" si="160"/>
        <v>3687.2739999999999</v>
      </c>
      <c r="CB268" s="120">
        <f t="shared" si="161"/>
        <v>134.99600000000001</v>
      </c>
      <c r="CC268" s="120">
        <f t="shared" si="162"/>
        <v>537.64200000000005</v>
      </c>
    </row>
    <row r="269" spans="1:81" x14ac:dyDescent="0.2">
      <c r="A269" s="9">
        <v>44621</v>
      </c>
      <c r="B269" s="10">
        <v>35634.982000000004</v>
      </c>
      <c r="C269" s="10">
        <v>726.69200000000001</v>
      </c>
      <c r="D269" s="10">
        <v>3712.9090000000001</v>
      </c>
      <c r="E269" s="10">
        <v>58.408999999999999</v>
      </c>
      <c r="F269" s="10">
        <f t="shared" si="138"/>
        <v>40132.992000000006</v>
      </c>
      <c r="G269" s="10">
        <v>4386.902</v>
      </c>
      <c r="H269" s="10">
        <v>1030.875</v>
      </c>
      <c r="I269" s="10">
        <v>304.13900000000001</v>
      </c>
      <c r="J269" s="10">
        <v>2413.0390000000002</v>
      </c>
      <c r="K269" s="10">
        <v>2182.1889999999999</v>
      </c>
      <c r="L269" s="10">
        <v>1422.499</v>
      </c>
      <c r="M269" s="10">
        <f t="shared" si="135"/>
        <v>11739.643</v>
      </c>
      <c r="N269" s="10">
        <v>2570.7269999999999</v>
      </c>
      <c r="O269" s="10">
        <v>2700.9580000000001</v>
      </c>
      <c r="P269" s="10">
        <f t="shared" si="136"/>
        <v>5271.6849999999995</v>
      </c>
      <c r="Q269" s="10">
        <v>260.22399999999999</v>
      </c>
      <c r="R269" s="10">
        <v>3405.8429999999998</v>
      </c>
      <c r="S269" s="10">
        <v>710.05899999999997</v>
      </c>
      <c r="T269" s="10">
        <v>331.416</v>
      </c>
      <c r="U269" s="10">
        <v>383.55200000000002</v>
      </c>
      <c r="V269" s="10">
        <v>1220.155</v>
      </c>
      <c r="W269" s="10">
        <v>2870.4580000000001</v>
      </c>
      <c r="X269" s="10">
        <f t="shared" si="139"/>
        <v>9181.7070000000003</v>
      </c>
      <c r="Y269" s="10">
        <v>3933.0189999999998</v>
      </c>
      <c r="Z269" s="10">
        <v>219.624</v>
      </c>
      <c r="AA269" s="10">
        <v>676.23199999999997</v>
      </c>
      <c r="AB269" s="126">
        <v>132462.15260000003</v>
      </c>
      <c r="AC269" s="12"/>
      <c r="AD269" s="140"/>
      <c r="AE269" s="137"/>
      <c r="AF269" s="139"/>
      <c r="BF269" s="126">
        <f t="shared" si="140"/>
        <v>132462.15260000003</v>
      </c>
      <c r="BG269" s="6"/>
      <c r="BH269" s="120">
        <f t="shared" si="141"/>
        <v>40132.992000000006</v>
      </c>
      <c r="BI269" s="120">
        <f t="shared" si="142"/>
        <v>4386.902</v>
      </c>
      <c r="BJ269" s="120">
        <f t="shared" si="143"/>
        <v>1030.875</v>
      </c>
      <c r="BK269" s="120">
        <f t="shared" si="144"/>
        <v>304.13900000000001</v>
      </c>
      <c r="BL269" s="120">
        <f t="shared" si="145"/>
        <v>2413.0390000000002</v>
      </c>
      <c r="BM269" s="120">
        <f t="shared" si="146"/>
        <v>2182.1889999999999</v>
      </c>
      <c r="BN269" s="120">
        <f t="shared" si="147"/>
        <v>1422.499</v>
      </c>
      <c r="BO269" s="120">
        <f t="shared" si="148"/>
        <v>11739.643</v>
      </c>
      <c r="BP269" s="120">
        <f t="shared" si="149"/>
        <v>2570.7269999999999</v>
      </c>
      <c r="BQ269" s="120">
        <f t="shared" si="150"/>
        <v>2700.9580000000001</v>
      </c>
      <c r="BR269" s="120">
        <f t="shared" si="151"/>
        <v>5271.6849999999995</v>
      </c>
      <c r="BS269" s="120">
        <f t="shared" si="152"/>
        <v>260.22399999999999</v>
      </c>
      <c r="BT269" s="120">
        <f t="shared" si="153"/>
        <v>3405.8429999999998</v>
      </c>
      <c r="BU269" s="120">
        <f t="shared" si="154"/>
        <v>710.05899999999997</v>
      </c>
      <c r="BV269" s="120">
        <f t="shared" si="155"/>
        <v>331.416</v>
      </c>
      <c r="BW269" s="120">
        <f t="shared" si="156"/>
        <v>383.55200000000002</v>
      </c>
      <c r="BX269" s="120">
        <f t="shared" si="157"/>
        <v>1220.155</v>
      </c>
      <c r="BY269" s="120">
        <f t="shared" si="158"/>
        <v>2870.4580000000001</v>
      </c>
      <c r="BZ269" s="120">
        <f t="shared" si="159"/>
        <v>9181.7070000000003</v>
      </c>
      <c r="CA269" s="120">
        <f t="shared" si="160"/>
        <v>3933.0189999999998</v>
      </c>
      <c r="CB269" s="120">
        <f t="shared" si="161"/>
        <v>219.624</v>
      </c>
      <c r="CC269" s="120">
        <f t="shared" si="162"/>
        <v>676.23199999999997</v>
      </c>
    </row>
    <row r="270" spans="1:81" x14ac:dyDescent="0.2">
      <c r="A270" s="9">
        <v>44652</v>
      </c>
      <c r="B270" s="10">
        <v>30091.743999999999</v>
      </c>
      <c r="C270" s="10">
        <v>808.36599999999999</v>
      </c>
      <c r="D270" s="10">
        <v>3397.5070000000001</v>
      </c>
      <c r="E270" s="10">
        <v>51.231999999999999</v>
      </c>
      <c r="F270" s="10">
        <f t="shared" si="138"/>
        <v>34348.849000000002</v>
      </c>
      <c r="G270" s="10">
        <v>4093.4670000000001</v>
      </c>
      <c r="H270" s="10">
        <v>1096.8</v>
      </c>
      <c r="I270" s="10">
        <v>295.31700000000001</v>
      </c>
      <c r="J270" s="10">
        <v>2126.7539999999999</v>
      </c>
      <c r="K270" s="10">
        <v>1664.798</v>
      </c>
      <c r="L270" s="10">
        <v>1337.424</v>
      </c>
      <c r="M270" s="10">
        <f t="shared" si="135"/>
        <v>10614.560000000001</v>
      </c>
      <c r="N270" s="10">
        <v>2708.7890000000002</v>
      </c>
      <c r="O270" s="10">
        <v>2521.6860000000001</v>
      </c>
      <c r="P270" s="10">
        <f t="shared" si="136"/>
        <v>5230.4750000000004</v>
      </c>
      <c r="Q270" s="10">
        <v>176.767</v>
      </c>
      <c r="R270" s="10">
        <v>3226.076</v>
      </c>
      <c r="S270" s="10">
        <v>621.6</v>
      </c>
      <c r="T270" s="10">
        <v>285.87</v>
      </c>
      <c r="U270" s="10">
        <v>323.84199999999998</v>
      </c>
      <c r="V270" s="10">
        <v>1192.1500000000001</v>
      </c>
      <c r="W270" s="10">
        <v>2749.2860000000001</v>
      </c>
      <c r="X270" s="10">
        <f t="shared" si="139"/>
        <v>8575.5910000000003</v>
      </c>
      <c r="Y270" s="10">
        <v>3464.7139999999999</v>
      </c>
      <c r="Z270" s="10">
        <v>129.899</v>
      </c>
      <c r="AA270" s="10">
        <v>461.04599999999999</v>
      </c>
      <c r="AB270" s="126">
        <v>117677.64780000001</v>
      </c>
      <c r="AC270" s="12"/>
      <c r="AD270" s="140"/>
      <c r="AE270" s="138"/>
      <c r="AF270" s="138"/>
      <c r="BF270" s="126">
        <f t="shared" si="140"/>
        <v>117677.64780000001</v>
      </c>
      <c r="BG270" s="6"/>
      <c r="BH270" s="120">
        <f t="shared" si="141"/>
        <v>34348.849000000002</v>
      </c>
      <c r="BI270" s="120">
        <f t="shared" si="142"/>
        <v>4093.4670000000001</v>
      </c>
      <c r="BJ270" s="120">
        <f t="shared" si="143"/>
        <v>1096.8</v>
      </c>
      <c r="BK270" s="120">
        <f t="shared" si="144"/>
        <v>295.31700000000001</v>
      </c>
      <c r="BL270" s="120">
        <f t="shared" si="145"/>
        <v>2126.7539999999999</v>
      </c>
      <c r="BM270" s="120">
        <f t="shared" si="146"/>
        <v>1664.798</v>
      </c>
      <c r="BN270" s="120">
        <f t="shared" si="147"/>
        <v>1337.424</v>
      </c>
      <c r="BO270" s="120">
        <f t="shared" si="148"/>
        <v>10614.560000000001</v>
      </c>
      <c r="BP270" s="120">
        <f t="shared" si="149"/>
        <v>2708.7890000000002</v>
      </c>
      <c r="BQ270" s="120">
        <f t="shared" si="150"/>
        <v>2521.6860000000001</v>
      </c>
      <c r="BR270" s="120">
        <f t="shared" si="151"/>
        <v>5230.4750000000004</v>
      </c>
      <c r="BS270" s="120">
        <f t="shared" si="152"/>
        <v>176.767</v>
      </c>
      <c r="BT270" s="120">
        <f t="shared" si="153"/>
        <v>3226.076</v>
      </c>
      <c r="BU270" s="120">
        <f t="shared" si="154"/>
        <v>621.6</v>
      </c>
      <c r="BV270" s="120">
        <f t="shared" si="155"/>
        <v>285.87</v>
      </c>
      <c r="BW270" s="120">
        <f t="shared" si="156"/>
        <v>323.84199999999998</v>
      </c>
      <c r="BX270" s="120">
        <f t="shared" si="157"/>
        <v>1192.1500000000001</v>
      </c>
      <c r="BY270" s="120">
        <f t="shared" si="158"/>
        <v>2749.2860000000001</v>
      </c>
      <c r="BZ270" s="120">
        <f t="shared" si="159"/>
        <v>8575.5910000000003</v>
      </c>
      <c r="CA270" s="120">
        <f t="shared" si="160"/>
        <v>3464.7139999999999</v>
      </c>
      <c r="CB270" s="120">
        <f t="shared" si="161"/>
        <v>129.899</v>
      </c>
      <c r="CC270" s="120">
        <f t="shared" si="162"/>
        <v>461.04599999999999</v>
      </c>
    </row>
    <row r="271" spans="1:81" x14ac:dyDescent="0.2">
      <c r="A271" s="9">
        <v>44682</v>
      </c>
      <c r="B271" s="10">
        <v>35583.61</v>
      </c>
      <c r="C271" s="10">
        <v>343.03399999999999</v>
      </c>
      <c r="D271" s="10">
        <v>4168.3500000000004</v>
      </c>
      <c r="E271" s="10">
        <v>12.816000000000001</v>
      </c>
      <c r="F271" s="10">
        <f t="shared" si="138"/>
        <v>40107.81</v>
      </c>
      <c r="G271" s="10">
        <v>4525.5010000000002</v>
      </c>
      <c r="H271" s="10">
        <v>1287.048</v>
      </c>
      <c r="I271" s="10">
        <v>346.37299999999999</v>
      </c>
      <c r="J271" s="10">
        <v>2215.538</v>
      </c>
      <c r="K271" s="10">
        <v>2882.8739999999998</v>
      </c>
      <c r="L271" s="10">
        <v>1561.66</v>
      </c>
      <c r="M271" s="10">
        <f t="shared" si="135"/>
        <v>12818.993999999999</v>
      </c>
      <c r="N271" s="10">
        <v>2715.2139999999999</v>
      </c>
      <c r="O271" s="10">
        <v>3032.3409999999999</v>
      </c>
      <c r="P271" s="10">
        <f t="shared" si="136"/>
        <v>5747.5550000000003</v>
      </c>
      <c r="Q271" s="10">
        <v>299.77199999999999</v>
      </c>
      <c r="R271" s="10">
        <v>4363.3869999999997</v>
      </c>
      <c r="S271" s="10">
        <v>844.59799999999996</v>
      </c>
      <c r="T271" s="10">
        <v>341.065</v>
      </c>
      <c r="U271" s="10">
        <v>552.755</v>
      </c>
      <c r="V271" s="10">
        <v>1615.057</v>
      </c>
      <c r="W271" s="10">
        <v>3083.7849999999999</v>
      </c>
      <c r="X271" s="10">
        <f t="shared" si="139"/>
        <v>11100.418999999998</v>
      </c>
      <c r="Y271" s="10">
        <v>4596.8819999999996</v>
      </c>
      <c r="Z271" s="10">
        <v>131.28</v>
      </c>
      <c r="AA271" s="10">
        <v>553.60699999999997</v>
      </c>
      <c r="AB271" s="126">
        <v>146625.98559999999</v>
      </c>
      <c r="AC271" s="12"/>
      <c r="AD271" s="140"/>
      <c r="AE271" s="138"/>
      <c r="AF271" s="138"/>
      <c r="BF271" s="126">
        <f t="shared" si="140"/>
        <v>146625.98559999999</v>
      </c>
      <c r="BG271" s="6"/>
      <c r="BH271" s="120">
        <f t="shared" si="141"/>
        <v>40107.81</v>
      </c>
      <c r="BI271" s="120">
        <f t="shared" si="142"/>
        <v>4525.5010000000002</v>
      </c>
      <c r="BJ271" s="120">
        <f t="shared" si="143"/>
        <v>1287.048</v>
      </c>
      <c r="BK271" s="120">
        <f t="shared" si="144"/>
        <v>346.37299999999999</v>
      </c>
      <c r="BL271" s="120">
        <f t="shared" si="145"/>
        <v>2215.538</v>
      </c>
      <c r="BM271" s="120">
        <f t="shared" si="146"/>
        <v>2882.8739999999998</v>
      </c>
      <c r="BN271" s="120">
        <f t="shared" si="147"/>
        <v>1561.66</v>
      </c>
      <c r="BO271" s="120">
        <f t="shared" si="148"/>
        <v>12818.993999999999</v>
      </c>
      <c r="BP271" s="120">
        <f t="shared" si="149"/>
        <v>2715.2139999999999</v>
      </c>
      <c r="BQ271" s="120">
        <f t="shared" si="150"/>
        <v>3032.3409999999999</v>
      </c>
      <c r="BR271" s="120">
        <f t="shared" si="151"/>
        <v>5747.5550000000003</v>
      </c>
      <c r="BS271" s="120">
        <f t="shared" si="152"/>
        <v>299.77199999999999</v>
      </c>
      <c r="BT271" s="120">
        <f t="shared" si="153"/>
        <v>4363.3869999999997</v>
      </c>
      <c r="BU271" s="120">
        <f t="shared" si="154"/>
        <v>844.59799999999996</v>
      </c>
      <c r="BV271" s="120">
        <f t="shared" si="155"/>
        <v>341.065</v>
      </c>
      <c r="BW271" s="120">
        <f t="shared" si="156"/>
        <v>552.755</v>
      </c>
      <c r="BX271" s="120">
        <f t="shared" si="157"/>
        <v>1615.057</v>
      </c>
      <c r="BY271" s="120">
        <f t="shared" si="158"/>
        <v>3083.7849999999999</v>
      </c>
      <c r="BZ271" s="120">
        <f t="shared" si="159"/>
        <v>11100.418999999998</v>
      </c>
      <c r="CA271" s="120">
        <f t="shared" si="160"/>
        <v>4596.8819999999996</v>
      </c>
      <c r="CB271" s="120">
        <f t="shared" si="161"/>
        <v>131.28</v>
      </c>
      <c r="CC271" s="120">
        <f t="shared" si="162"/>
        <v>553.60699999999997</v>
      </c>
    </row>
    <row r="272" spans="1:81" x14ac:dyDescent="0.2">
      <c r="A272" s="9">
        <v>44713</v>
      </c>
      <c r="B272" s="10">
        <v>32809.048000000003</v>
      </c>
      <c r="C272" s="10">
        <v>891.46600000000001</v>
      </c>
      <c r="D272" s="10">
        <v>4080.3</v>
      </c>
      <c r="E272" s="10">
        <v>52.625999999999998</v>
      </c>
      <c r="F272" s="10">
        <f t="shared" si="138"/>
        <v>37833.440000000002</v>
      </c>
      <c r="G272" s="10">
        <v>4219.8140000000003</v>
      </c>
      <c r="H272" s="10">
        <v>1103.2829999999999</v>
      </c>
      <c r="I272" s="10">
        <v>341.27699999999999</v>
      </c>
      <c r="J272" s="10">
        <v>2154.2249999999999</v>
      </c>
      <c r="K272" s="10">
        <v>1841.7639999999999</v>
      </c>
      <c r="L272" s="10">
        <v>1594.355</v>
      </c>
      <c r="M272" s="10">
        <f t="shared" si="135"/>
        <v>11254.717999999999</v>
      </c>
      <c r="N272" s="10">
        <v>2621.509</v>
      </c>
      <c r="O272" s="10">
        <v>2954.0369999999998</v>
      </c>
      <c r="P272" s="10">
        <f t="shared" si="136"/>
        <v>5575.5460000000003</v>
      </c>
      <c r="Q272" s="10">
        <v>258.43599999999998</v>
      </c>
      <c r="R272" s="10">
        <v>3585.7179999999998</v>
      </c>
      <c r="S272" s="10">
        <v>683.12800000000004</v>
      </c>
      <c r="T272" s="10">
        <v>302.60399999999998</v>
      </c>
      <c r="U272" s="10">
        <v>338.40899999999999</v>
      </c>
      <c r="V272" s="10">
        <v>1143.3530000000001</v>
      </c>
      <c r="W272" s="10">
        <v>2858.8440000000001</v>
      </c>
      <c r="X272" s="10">
        <f t="shared" si="139"/>
        <v>9170.4920000000002</v>
      </c>
      <c r="Y272" s="10">
        <v>3340.1819999999998</v>
      </c>
      <c r="Z272" s="10">
        <v>102.988</v>
      </c>
      <c r="AA272" s="10">
        <v>380.839</v>
      </c>
      <c r="AB272" s="126">
        <v>123019.71220000001</v>
      </c>
      <c r="AC272" s="12"/>
      <c r="AD272" s="140"/>
      <c r="AE272" s="138"/>
      <c r="AF272" s="138"/>
      <c r="BF272" s="126">
        <f t="shared" si="140"/>
        <v>123019.71220000001</v>
      </c>
      <c r="BG272" s="6"/>
      <c r="BH272" s="120">
        <f t="shared" si="141"/>
        <v>37833.440000000002</v>
      </c>
      <c r="BI272" s="120">
        <f t="shared" si="142"/>
        <v>4219.8140000000003</v>
      </c>
      <c r="BJ272" s="120">
        <f t="shared" si="143"/>
        <v>1103.2829999999999</v>
      </c>
      <c r="BK272" s="120">
        <f t="shared" si="144"/>
        <v>341.27699999999999</v>
      </c>
      <c r="BL272" s="120">
        <f t="shared" si="145"/>
        <v>2154.2249999999999</v>
      </c>
      <c r="BM272" s="120">
        <f t="shared" si="146"/>
        <v>1841.7639999999999</v>
      </c>
      <c r="BN272" s="120">
        <f t="shared" si="147"/>
        <v>1594.355</v>
      </c>
      <c r="BO272" s="120">
        <f t="shared" si="148"/>
        <v>11254.717999999999</v>
      </c>
      <c r="BP272" s="120">
        <f t="shared" si="149"/>
        <v>2621.509</v>
      </c>
      <c r="BQ272" s="120">
        <f t="shared" si="150"/>
        <v>2954.0369999999998</v>
      </c>
      <c r="BR272" s="120">
        <f t="shared" si="151"/>
        <v>5575.5460000000003</v>
      </c>
      <c r="BS272" s="120">
        <f t="shared" si="152"/>
        <v>258.43599999999998</v>
      </c>
      <c r="BT272" s="120">
        <f t="shared" si="153"/>
        <v>3585.7179999999998</v>
      </c>
      <c r="BU272" s="120">
        <f t="shared" si="154"/>
        <v>683.12800000000004</v>
      </c>
      <c r="BV272" s="120">
        <f t="shared" si="155"/>
        <v>302.60399999999998</v>
      </c>
      <c r="BW272" s="120">
        <f t="shared" si="156"/>
        <v>338.40899999999999</v>
      </c>
      <c r="BX272" s="120">
        <f t="shared" si="157"/>
        <v>1143.3530000000001</v>
      </c>
      <c r="BY272" s="120">
        <f t="shared" si="158"/>
        <v>2858.8440000000001</v>
      </c>
      <c r="BZ272" s="120">
        <f t="shared" si="159"/>
        <v>9170.4920000000002</v>
      </c>
      <c r="CA272" s="120">
        <f t="shared" si="160"/>
        <v>3340.1819999999998</v>
      </c>
      <c r="CB272" s="120">
        <f t="shared" si="161"/>
        <v>102.988</v>
      </c>
      <c r="CC272" s="120">
        <f t="shared" si="162"/>
        <v>380.839</v>
      </c>
    </row>
    <row r="273" spans="1:81" x14ac:dyDescent="0.2">
      <c r="A273" s="9">
        <v>44743</v>
      </c>
      <c r="B273" s="10">
        <v>33916.923999999999</v>
      </c>
      <c r="C273" s="10">
        <v>501.15199999999999</v>
      </c>
      <c r="D273" s="10">
        <v>3953.8870000000002</v>
      </c>
      <c r="E273" s="10">
        <v>73.700999999999993</v>
      </c>
      <c r="F273" s="10">
        <f t="shared" si="138"/>
        <v>38445.664000000004</v>
      </c>
      <c r="G273" s="10">
        <v>4263.1899999999996</v>
      </c>
      <c r="H273" s="10">
        <v>1184.83</v>
      </c>
      <c r="I273" s="10">
        <v>339.95100000000002</v>
      </c>
      <c r="J273" s="10">
        <v>2007.8869999999999</v>
      </c>
      <c r="K273" s="10">
        <v>1859.2719999999999</v>
      </c>
      <c r="L273" s="10">
        <v>1599.106</v>
      </c>
      <c r="M273" s="10">
        <f t="shared" si="135"/>
        <v>11254.235999999999</v>
      </c>
      <c r="N273" s="10">
        <v>2789.8209999999999</v>
      </c>
      <c r="O273" s="10">
        <v>2695.7910000000002</v>
      </c>
      <c r="P273" s="10">
        <f t="shared" si="136"/>
        <v>5485.6120000000001</v>
      </c>
      <c r="Q273" s="10">
        <v>256.51100000000002</v>
      </c>
      <c r="R273" s="10">
        <v>3460.808</v>
      </c>
      <c r="S273" s="10">
        <v>617.40700000000004</v>
      </c>
      <c r="T273" s="10">
        <v>298.375</v>
      </c>
      <c r="U273" s="10">
        <v>345.45400000000001</v>
      </c>
      <c r="V273" s="10">
        <v>1136.4000000000001</v>
      </c>
      <c r="W273" s="10">
        <v>2738.2049999999999</v>
      </c>
      <c r="X273" s="10">
        <f t="shared" si="139"/>
        <v>8853.16</v>
      </c>
      <c r="Y273" s="10">
        <v>3740.0140000000001</v>
      </c>
      <c r="Z273" s="10">
        <v>130.75299999999999</v>
      </c>
      <c r="AA273" s="10">
        <v>487.642</v>
      </c>
      <c r="AB273" s="126">
        <v>126312.81060000001</v>
      </c>
      <c r="AC273" s="12"/>
      <c r="AD273" s="140"/>
      <c r="AF273" s="122"/>
      <c r="BF273" s="126">
        <f t="shared" si="140"/>
        <v>126312.81060000001</v>
      </c>
      <c r="BG273" s="6"/>
      <c r="BH273" s="120">
        <f t="shared" si="141"/>
        <v>38445.664000000004</v>
      </c>
      <c r="BI273" s="120">
        <f t="shared" si="142"/>
        <v>4263.1899999999996</v>
      </c>
      <c r="BJ273" s="120">
        <f t="shared" si="143"/>
        <v>1184.83</v>
      </c>
      <c r="BK273" s="120">
        <f t="shared" si="144"/>
        <v>339.95100000000002</v>
      </c>
      <c r="BL273" s="120">
        <f t="shared" si="145"/>
        <v>2007.8869999999999</v>
      </c>
      <c r="BM273" s="120">
        <f t="shared" si="146"/>
        <v>1859.2719999999999</v>
      </c>
      <c r="BN273" s="120">
        <f t="shared" si="147"/>
        <v>1599.106</v>
      </c>
      <c r="BO273" s="120">
        <f t="shared" si="148"/>
        <v>11254.235999999999</v>
      </c>
      <c r="BP273" s="120">
        <f t="shared" si="149"/>
        <v>2789.8209999999999</v>
      </c>
      <c r="BQ273" s="120">
        <f t="shared" si="150"/>
        <v>2695.7910000000002</v>
      </c>
      <c r="BR273" s="120">
        <f t="shared" si="151"/>
        <v>5485.6120000000001</v>
      </c>
      <c r="BS273" s="120">
        <f t="shared" si="152"/>
        <v>256.51100000000002</v>
      </c>
      <c r="BT273" s="120">
        <f t="shared" si="153"/>
        <v>3460.808</v>
      </c>
      <c r="BU273" s="120">
        <f t="shared" si="154"/>
        <v>617.40700000000004</v>
      </c>
      <c r="BV273" s="120">
        <f t="shared" si="155"/>
        <v>298.375</v>
      </c>
      <c r="BW273" s="120">
        <f t="shared" si="156"/>
        <v>345.45400000000001</v>
      </c>
      <c r="BX273" s="120">
        <f t="shared" si="157"/>
        <v>1136.4000000000001</v>
      </c>
      <c r="BY273" s="120">
        <f t="shared" si="158"/>
        <v>2738.2049999999999</v>
      </c>
      <c r="BZ273" s="120">
        <f t="shared" si="159"/>
        <v>8853.16</v>
      </c>
      <c r="CA273" s="120">
        <f t="shared" si="160"/>
        <v>3740.0140000000001</v>
      </c>
      <c r="CB273" s="120">
        <f t="shared" si="161"/>
        <v>130.75299999999999</v>
      </c>
      <c r="CC273" s="120">
        <f t="shared" si="162"/>
        <v>487.642</v>
      </c>
    </row>
    <row r="274" spans="1:81" x14ac:dyDescent="0.2">
      <c r="A274" s="9">
        <v>44774</v>
      </c>
      <c r="B274" s="10">
        <v>36046.150999999998</v>
      </c>
      <c r="C274" s="10">
        <v>897.22</v>
      </c>
      <c r="D274" s="10">
        <v>4418.8729999999996</v>
      </c>
      <c r="E274" s="10">
        <v>40.545000000000002</v>
      </c>
      <c r="F274" s="10">
        <f t="shared" si="138"/>
        <v>41402.788999999997</v>
      </c>
      <c r="G274" s="10">
        <v>4376.5330000000004</v>
      </c>
      <c r="H274" s="10">
        <v>1307.02</v>
      </c>
      <c r="I274" s="10">
        <v>372.786</v>
      </c>
      <c r="J274" s="10">
        <v>2261.357</v>
      </c>
      <c r="K274" s="10">
        <v>2159.143</v>
      </c>
      <c r="L274" s="10">
        <v>1707.4179999999999</v>
      </c>
      <c r="M274" s="10">
        <f t="shared" si="135"/>
        <v>12184.257</v>
      </c>
      <c r="N274" s="10">
        <v>2987.5129999999999</v>
      </c>
      <c r="O274" s="10">
        <v>3011.7959999999998</v>
      </c>
      <c r="P274" s="10">
        <f t="shared" si="136"/>
        <v>5999.3089999999993</v>
      </c>
      <c r="Q274" s="10">
        <v>281.93799999999999</v>
      </c>
      <c r="R274" s="10">
        <v>3684.3530000000001</v>
      </c>
      <c r="S274" s="10">
        <v>682.79600000000005</v>
      </c>
      <c r="T274" s="10">
        <v>378.48899999999998</v>
      </c>
      <c r="U274" s="10">
        <v>348.255</v>
      </c>
      <c r="V274" s="10">
        <v>1292.6099999999999</v>
      </c>
      <c r="W274" s="10">
        <v>2932.0210000000002</v>
      </c>
      <c r="X274" s="10">
        <f t="shared" si="139"/>
        <v>9600.4619999999995</v>
      </c>
      <c r="Y274" s="10">
        <v>4107.4030000000002</v>
      </c>
      <c r="Z274" s="10">
        <v>153.673</v>
      </c>
      <c r="AA274" s="10">
        <v>308.327</v>
      </c>
      <c r="AB274" s="126">
        <v>136892.8756</v>
      </c>
      <c r="AC274" s="12"/>
      <c r="AD274" s="140"/>
      <c r="AF274" s="122"/>
      <c r="BF274" s="126">
        <f t="shared" si="140"/>
        <v>136892.8756</v>
      </c>
      <c r="BG274" s="6"/>
      <c r="BH274" s="120">
        <f t="shared" si="141"/>
        <v>41402.788999999997</v>
      </c>
      <c r="BI274" s="120">
        <f t="shared" si="142"/>
        <v>4376.5330000000004</v>
      </c>
      <c r="BJ274" s="120">
        <f t="shared" si="143"/>
        <v>1307.02</v>
      </c>
      <c r="BK274" s="120">
        <f t="shared" si="144"/>
        <v>372.786</v>
      </c>
      <c r="BL274" s="120">
        <f t="shared" si="145"/>
        <v>2261.357</v>
      </c>
      <c r="BM274" s="120">
        <f t="shared" si="146"/>
        <v>2159.143</v>
      </c>
      <c r="BN274" s="120">
        <f t="shared" si="147"/>
        <v>1707.4179999999999</v>
      </c>
      <c r="BO274" s="120">
        <f t="shared" si="148"/>
        <v>12184.257</v>
      </c>
      <c r="BP274" s="120">
        <f t="shared" si="149"/>
        <v>2987.5129999999999</v>
      </c>
      <c r="BQ274" s="120">
        <f t="shared" si="150"/>
        <v>3011.7959999999998</v>
      </c>
      <c r="BR274" s="120">
        <f t="shared" si="151"/>
        <v>5999.3089999999993</v>
      </c>
      <c r="BS274" s="120">
        <f t="shared" si="152"/>
        <v>281.93799999999999</v>
      </c>
      <c r="BT274" s="120">
        <f t="shared" si="153"/>
        <v>3684.3530000000001</v>
      </c>
      <c r="BU274" s="120">
        <f t="shared" si="154"/>
        <v>682.79600000000005</v>
      </c>
      <c r="BV274" s="120">
        <f t="shared" si="155"/>
        <v>378.48899999999998</v>
      </c>
      <c r="BW274" s="120">
        <f t="shared" si="156"/>
        <v>348.255</v>
      </c>
      <c r="BX274" s="120">
        <f t="shared" si="157"/>
        <v>1292.6099999999999</v>
      </c>
      <c r="BY274" s="120">
        <f t="shared" si="158"/>
        <v>2932.0210000000002</v>
      </c>
      <c r="BZ274" s="120">
        <f t="shared" si="159"/>
        <v>9600.4619999999995</v>
      </c>
      <c r="CA274" s="120">
        <f t="shared" si="160"/>
        <v>4107.4030000000002</v>
      </c>
      <c r="CB274" s="120">
        <f t="shared" si="161"/>
        <v>153.673</v>
      </c>
      <c r="CC274" s="120">
        <f t="shared" si="162"/>
        <v>308.327</v>
      </c>
    </row>
    <row r="275" spans="1:81" x14ac:dyDescent="0.2">
      <c r="A275" s="9">
        <v>44805</v>
      </c>
      <c r="B275" s="10">
        <v>33137.116999999998</v>
      </c>
      <c r="C275" s="10">
        <v>431.88600000000002</v>
      </c>
      <c r="D275" s="10">
        <v>3449.8539999999998</v>
      </c>
      <c r="E275" s="10">
        <v>61.265000000000001</v>
      </c>
      <c r="F275" s="10">
        <f t="shared" si="138"/>
        <v>37080.121999999996</v>
      </c>
      <c r="G275" s="10">
        <v>4270.6180000000004</v>
      </c>
      <c r="H275" s="10">
        <v>1134.664</v>
      </c>
      <c r="I275" s="10">
        <v>326.04199999999997</v>
      </c>
      <c r="J275" s="10">
        <v>2024.07</v>
      </c>
      <c r="K275" s="10">
        <v>2056.9960000000001</v>
      </c>
      <c r="L275" s="10">
        <v>1527.6579999999999</v>
      </c>
      <c r="M275" s="10">
        <f t="shared" si="135"/>
        <v>11340.047999999999</v>
      </c>
      <c r="N275" s="10">
        <v>2629.8989999999999</v>
      </c>
      <c r="O275" s="10">
        <v>2784.1019999999999</v>
      </c>
      <c r="P275" s="10">
        <f t="shared" si="136"/>
        <v>5414.0010000000002</v>
      </c>
      <c r="Q275" s="10">
        <v>239.60599999999999</v>
      </c>
      <c r="R275" s="10">
        <v>3436.0639999999999</v>
      </c>
      <c r="S275" s="10">
        <v>635.529</v>
      </c>
      <c r="T275" s="10">
        <v>349.68200000000002</v>
      </c>
      <c r="U275" s="10">
        <v>375.73200000000003</v>
      </c>
      <c r="V275" s="10">
        <v>1139.039</v>
      </c>
      <c r="W275" s="10">
        <v>2709.4639999999999</v>
      </c>
      <c r="X275" s="10">
        <f t="shared" si="139"/>
        <v>8885.116</v>
      </c>
      <c r="Y275" s="10">
        <v>3621.2080000000001</v>
      </c>
      <c r="Z275" s="10">
        <v>125.092</v>
      </c>
      <c r="AA275" s="10">
        <v>306.48599999999999</v>
      </c>
      <c r="AB275" s="126">
        <v>123643.0098</v>
      </c>
      <c r="AC275" s="12"/>
      <c r="AD275" s="140"/>
      <c r="AE275" s="122"/>
      <c r="AF275" s="122"/>
      <c r="BF275" s="126">
        <f t="shared" si="140"/>
        <v>123643.0098</v>
      </c>
      <c r="BG275" s="6"/>
      <c r="BH275" s="120">
        <f t="shared" si="141"/>
        <v>37080.121999999996</v>
      </c>
      <c r="BI275" s="120">
        <f t="shared" si="142"/>
        <v>4270.6180000000004</v>
      </c>
      <c r="BJ275" s="120">
        <f t="shared" si="143"/>
        <v>1134.664</v>
      </c>
      <c r="BK275" s="120">
        <f t="shared" si="144"/>
        <v>326.04199999999997</v>
      </c>
      <c r="BL275" s="120">
        <f t="shared" si="145"/>
        <v>2024.07</v>
      </c>
      <c r="BM275" s="120">
        <f t="shared" si="146"/>
        <v>2056.9960000000001</v>
      </c>
      <c r="BN275" s="120">
        <f t="shared" si="147"/>
        <v>1527.6579999999999</v>
      </c>
      <c r="BO275" s="120">
        <f t="shared" si="148"/>
        <v>11340.047999999999</v>
      </c>
      <c r="BP275" s="120">
        <f t="shared" si="149"/>
        <v>2629.8989999999999</v>
      </c>
      <c r="BQ275" s="120">
        <f t="shared" si="150"/>
        <v>2784.1019999999999</v>
      </c>
      <c r="BR275" s="120">
        <f t="shared" si="151"/>
        <v>5414.0010000000002</v>
      </c>
      <c r="BS275" s="120">
        <f t="shared" si="152"/>
        <v>239.60599999999999</v>
      </c>
      <c r="BT275" s="120">
        <f t="shared" si="153"/>
        <v>3436.0639999999999</v>
      </c>
      <c r="BU275" s="120">
        <f t="shared" si="154"/>
        <v>635.529</v>
      </c>
      <c r="BV275" s="120">
        <f t="shared" si="155"/>
        <v>349.68200000000002</v>
      </c>
      <c r="BW275" s="120">
        <f t="shared" si="156"/>
        <v>375.73200000000003</v>
      </c>
      <c r="BX275" s="120">
        <f t="shared" si="157"/>
        <v>1139.039</v>
      </c>
      <c r="BY275" s="120">
        <f t="shared" si="158"/>
        <v>2709.4639999999999</v>
      </c>
      <c r="BZ275" s="120">
        <f t="shared" si="159"/>
        <v>8885.116</v>
      </c>
      <c r="CA275" s="120">
        <f t="shared" si="160"/>
        <v>3621.2080000000001</v>
      </c>
      <c r="CB275" s="120">
        <f t="shared" si="161"/>
        <v>125.092</v>
      </c>
      <c r="CC275" s="120">
        <f t="shared" si="162"/>
        <v>306.48599999999999</v>
      </c>
    </row>
    <row r="276" spans="1:81" x14ac:dyDescent="0.2">
      <c r="A276" s="9">
        <v>44835</v>
      </c>
      <c r="B276" s="10">
        <v>33876.199000000001</v>
      </c>
      <c r="C276" s="10">
        <v>781.36800000000005</v>
      </c>
      <c r="D276" s="10">
        <v>3590.1</v>
      </c>
      <c r="E276" s="10">
        <v>59.088000000000001</v>
      </c>
      <c r="F276" s="10">
        <f t="shared" si="138"/>
        <v>38306.755000000005</v>
      </c>
      <c r="G276" s="10">
        <v>3910.6930000000002</v>
      </c>
      <c r="H276" s="10">
        <v>1093.6420000000001</v>
      </c>
      <c r="I276" s="10">
        <v>300.14999999999998</v>
      </c>
      <c r="J276" s="10">
        <v>1961.4949999999999</v>
      </c>
      <c r="K276" s="10">
        <v>2038.0540000000001</v>
      </c>
      <c r="L276" s="10">
        <v>1426.4</v>
      </c>
      <c r="M276" s="10">
        <f t="shared" si="135"/>
        <v>10730.433999999999</v>
      </c>
      <c r="N276" s="10">
        <v>2616.848</v>
      </c>
      <c r="O276" s="10">
        <v>2574.7240000000002</v>
      </c>
      <c r="P276" s="10">
        <f t="shared" si="136"/>
        <v>5191.5720000000001</v>
      </c>
      <c r="Q276" s="10">
        <v>225.86500000000001</v>
      </c>
      <c r="R276" s="10">
        <v>3506.6329999999998</v>
      </c>
      <c r="S276" s="10">
        <v>619.25300000000004</v>
      </c>
      <c r="T276" s="10">
        <v>362.01100000000002</v>
      </c>
      <c r="U276" s="10">
        <v>343.95699999999999</v>
      </c>
      <c r="V276" s="10">
        <v>1169.252</v>
      </c>
      <c r="W276" s="10">
        <v>2302.4070000000002</v>
      </c>
      <c r="X276" s="10">
        <f t="shared" si="139"/>
        <v>8529.3780000000006</v>
      </c>
      <c r="Y276" s="10">
        <v>3744.4490000000001</v>
      </c>
      <c r="Z276" s="10">
        <v>96.566999999999993</v>
      </c>
      <c r="AA276" s="10">
        <v>292.67200000000003</v>
      </c>
      <c r="AB276" s="126">
        <v>123442.22660000001</v>
      </c>
      <c r="AC276" s="12"/>
      <c r="AD276" s="140"/>
      <c r="AE276" s="1"/>
      <c r="AF276" s="122"/>
      <c r="BF276" s="126">
        <f t="shared" si="140"/>
        <v>123442.22660000001</v>
      </c>
      <c r="BG276" s="6"/>
      <c r="BH276" s="120">
        <f t="shared" si="141"/>
        <v>38306.755000000005</v>
      </c>
      <c r="BI276" s="120">
        <f t="shared" si="142"/>
        <v>3910.6930000000002</v>
      </c>
      <c r="BJ276" s="120">
        <f t="shared" si="143"/>
        <v>1093.6420000000001</v>
      </c>
      <c r="BK276" s="120">
        <f t="shared" si="144"/>
        <v>300.14999999999998</v>
      </c>
      <c r="BL276" s="120">
        <f t="shared" si="145"/>
        <v>1961.4949999999999</v>
      </c>
      <c r="BM276" s="120">
        <f t="shared" si="146"/>
        <v>2038.0540000000001</v>
      </c>
      <c r="BN276" s="120">
        <f t="shared" si="147"/>
        <v>1426.4</v>
      </c>
      <c r="BO276" s="120">
        <f t="shared" si="148"/>
        <v>10730.433999999999</v>
      </c>
      <c r="BP276" s="120">
        <f t="shared" si="149"/>
        <v>2616.848</v>
      </c>
      <c r="BQ276" s="120">
        <f t="shared" si="150"/>
        <v>2574.7240000000002</v>
      </c>
      <c r="BR276" s="120">
        <f t="shared" si="151"/>
        <v>5191.5720000000001</v>
      </c>
      <c r="BS276" s="120">
        <f t="shared" si="152"/>
        <v>225.86500000000001</v>
      </c>
      <c r="BT276" s="120">
        <f t="shared" si="153"/>
        <v>3506.6329999999998</v>
      </c>
      <c r="BU276" s="120">
        <f t="shared" si="154"/>
        <v>619.25300000000004</v>
      </c>
      <c r="BV276" s="120">
        <f t="shared" si="155"/>
        <v>362.01100000000002</v>
      </c>
      <c r="BW276" s="120">
        <f t="shared" si="156"/>
        <v>343.95699999999999</v>
      </c>
      <c r="BX276" s="120">
        <f t="shared" si="157"/>
        <v>1169.252</v>
      </c>
      <c r="BY276" s="120">
        <f t="shared" si="158"/>
        <v>2302.4070000000002</v>
      </c>
      <c r="BZ276" s="120">
        <f t="shared" si="159"/>
        <v>8529.3780000000006</v>
      </c>
      <c r="CA276" s="120">
        <f t="shared" si="160"/>
        <v>3744.4490000000001</v>
      </c>
      <c r="CB276" s="120">
        <f t="shared" si="161"/>
        <v>96.566999999999993</v>
      </c>
      <c r="CC276" s="120">
        <f t="shared" si="162"/>
        <v>292.67200000000003</v>
      </c>
    </row>
    <row r="277" spans="1:81" x14ac:dyDescent="0.2">
      <c r="A277" s="9">
        <v>44866</v>
      </c>
      <c r="B277" s="10">
        <v>34981.277000000002</v>
      </c>
      <c r="C277" s="10">
        <v>992.01499999999999</v>
      </c>
      <c r="D277" s="10">
        <v>3601.23</v>
      </c>
      <c r="E277" s="10">
        <v>104.566</v>
      </c>
      <c r="F277" s="10">
        <f t="shared" si="138"/>
        <v>39679.088000000003</v>
      </c>
      <c r="G277" s="10">
        <v>4200.9120000000003</v>
      </c>
      <c r="H277" s="10">
        <v>1110.1369999999999</v>
      </c>
      <c r="I277" s="10">
        <v>350.64</v>
      </c>
      <c r="J277" s="10">
        <v>2060.6930000000002</v>
      </c>
      <c r="K277" s="10">
        <v>2089.2669999999998</v>
      </c>
      <c r="L277" s="10">
        <v>1627.049</v>
      </c>
      <c r="M277" s="10">
        <f t="shared" si="135"/>
        <v>11438.698</v>
      </c>
      <c r="N277" s="10">
        <v>2858.0140000000001</v>
      </c>
      <c r="O277" s="10">
        <v>2793.3429999999998</v>
      </c>
      <c r="P277" s="10">
        <f t="shared" si="136"/>
        <v>5651.357</v>
      </c>
      <c r="Q277" s="10">
        <v>281.29599999999999</v>
      </c>
      <c r="R277" s="10">
        <v>3509.1010000000001</v>
      </c>
      <c r="S277" s="10">
        <v>593.54200000000003</v>
      </c>
      <c r="T277" s="10">
        <v>375.74</v>
      </c>
      <c r="U277" s="10">
        <v>335.93</v>
      </c>
      <c r="V277" s="10">
        <v>1112.5540000000001</v>
      </c>
      <c r="W277" s="10">
        <v>2884.759</v>
      </c>
      <c r="X277" s="10">
        <f t="shared" si="139"/>
        <v>9092.9220000000005</v>
      </c>
      <c r="Y277" s="10">
        <v>3783.5569999999998</v>
      </c>
      <c r="Z277" s="10">
        <v>123.94</v>
      </c>
      <c r="AA277" s="10">
        <v>507.96300000000002</v>
      </c>
      <c r="AB277" s="126">
        <v>129222.63740000002</v>
      </c>
      <c r="AC277" s="12"/>
      <c r="AD277" s="140"/>
      <c r="AE277" s="1"/>
      <c r="AF277" s="122"/>
      <c r="BF277" s="126">
        <f t="shared" si="140"/>
        <v>129222.63740000002</v>
      </c>
      <c r="BG277" s="6"/>
      <c r="BH277" s="120">
        <f t="shared" si="141"/>
        <v>39679.088000000003</v>
      </c>
      <c r="BI277" s="120">
        <f t="shared" si="142"/>
        <v>4200.9120000000003</v>
      </c>
      <c r="BJ277" s="120">
        <f t="shared" si="143"/>
        <v>1110.1369999999999</v>
      </c>
      <c r="BK277" s="120">
        <f t="shared" si="144"/>
        <v>350.64</v>
      </c>
      <c r="BL277" s="120">
        <f t="shared" si="145"/>
        <v>2060.6930000000002</v>
      </c>
      <c r="BM277" s="120">
        <f t="shared" si="146"/>
        <v>2089.2669999999998</v>
      </c>
      <c r="BN277" s="120">
        <f t="shared" si="147"/>
        <v>1627.049</v>
      </c>
      <c r="BO277" s="120">
        <f t="shared" si="148"/>
        <v>11438.698</v>
      </c>
      <c r="BP277" s="120">
        <f t="shared" si="149"/>
        <v>2858.0140000000001</v>
      </c>
      <c r="BQ277" s="120">
        <f t="shared" si="150"/>
        <v>2793.3429999999998</v>
      </c>
      <c r="BR277" s="120">
        <f t="shared" si="151"/>
        <v>5651.357</v>
      </c>
      <c r="BS277" s="120">
        <f t="shared" si="152"/>
        <v>281.29599999999999</v>
      </c>
      <c r="BT277" s="120">
        <f t="shared" si="153"/>
        <v>3509.1010000000001</v>
      </c>
      <c r="BU277" s="120">
        <f t="shared" si="154"/>
        <v>593.54200000000003</v>
      </c>
      <c r="BV277" s="120">
        <f t="shared" si="155"/>
        <v>375.74</v>
      </c>
      <c r="BW277" s="120">
        <f t="shared" si="156"/>
        <v>335.93</v>
      </c>
      <c r="BX277" s="120">
        <f t="shared" si="157"/>
        <v>1112.5540000000001</v>
      </c>
      <c r="BY277" s="120">
        <f t="shared" si="158"/>
        <v>2884.759</v>
      </c>
      <c r="BZ277" s="120">
        <f t="shared" si="159"/>
        <v>9092.9220000000005</v>
      </c>
      <c r="CA277" s="120">
        <f t="shared" si="160"/>
        <v>3783.5569999999998</v>
      </c>
      <c r="CB277" s="120">
        <f t="shared" si="161"/>
        <v>123.94</v>
      </c>
      <c r="CC277" s="120">
        <f t="shared" si="162"/>
        <v>507.96300000000002</v>
      </c>
    </row>
    <row r="278" spans="1:81" x14ac:dyDescent="0.2">
      <c r="A278" s="9">
        <v>44896</v>
      </c>
      <c r="B278" s="10">
        <v>33554.394</v>
      </c>
      <c r="C278" s="10">
        <v>471.33699999999999</v>
      </c>
      <c r="D278" s="10">
        <v>3463.72</v>
      </c>
      <c r="E278" s="10">
        <v>84.421000000000006</v>
      </c>
      <c r="F278" s="10">
        <f t="shared" si="138"/>
        <v>37573.872000000003</v>
      </c>
      <c r="G278" s="10">
        <v>4074.8789999999999</v>
      </c>
      <c r="H278" s="10">
        <v>1005.879</v>
      </c>
      <c r="I278" s="10">
        <v>346.28500000000003</v>
      </c>
      <c r="J278" s="10">
        <v>1982.6569999999999</v>
      </c>
      <c r="K278" s="10">
        <v>2101.1819999999998</v>
      </c>
      <c r="L278" s="10">
        <v>1471.0129999999999</v>
      </c>
      <c r="M278" s="10">
        <f t="shared" si="135"/>
        <v>10981.895</v>
      </c>
      <c r="N278" s="10">
        <v>2751.6619999999998</v>
      </c>
      <c r="O278" s="10">
        <v>2542.3040000000001</v>
      </c>
      <c r="P278" s="10">
        <f t="shared" si="136"/>
        <v>5293.9660000000003</v>
      </c>
      <c r="Q278" s="10">
        <v>250.11</v>
      </c>
      <c r="R278" s="10">
        <v>3399.9319999999998</v>
      </c>
      <c r="S278" s="10">
        <v>623.28599999999994</v>
      </c>
      <c r="T278" s="10">
        <v>356.91899999999998</v>
      </c>
      <c r="U278" s="10">
        <v>368.32400000000001</v>
      </c>
      <c r="V278" s="10">
        <v>1119.059</v>
      </c>
      <c r="W278" s="10">
        <v>2679.7420000000002</v>
      </c>
      <c r="X278" s="10">
        <f t="shared" si="139"/>
        <v>8797.3719999999994</v>
      </c>
      <c r="Y278" s="10">
        <v>3933.174</v>
      </c>
      <c r="Z278" s="10">
        <v>157.57900000000001</v>
      </c>
      <c r="AA278" s="10">
        <v>482.09500000000003</v>
      </c>
      <c r="AB278" s="126">
        <v>126723.769</v>
      </c>
      <c r="AC278" s="12"/>
      <c r="AD278" s="140"/>
      <c r="AE278" s="133"/>
      <c r="AF278" s="132"/>
      <c r="BF278" s="126">
        <f t="shared" si="140"/>
        <v>126723.769</v>
      </c>
      <c r="BG278" s="6"/>
      <c r="BH278" s="120">
        <f t="shared" si="141"/>
        <v>37573.872000000003</v>
      </c>
      <c r="BI278" s="120">
        <f t="shared" si="142"/>
        <v>4074.8789999999999</v>
      </c>
      <c r="BJ278" s="120">
        <f t="shared" si="143"/>
        <v>1005.879</v>
      </c>
      <c r="BK278" s="120">
        <f t="shared" si="144"/>
        <v>346.28500000000003</v>
      </c>
      <c r="BL278" s="120">
        <f t="shared" si="145"/>
        <v>1982.6569999999999</v>
      </c>
      <c r="BM278" s="120">
        <f t="shared" si="146"/>
        <v>2101.1819999999998</v>
      </c>
      <c r="BN278" s="120">
        <f t="shared" si="147"/>
        <v>1471.0129999999999</v>
      </c>
      <c r="BO278" s="120">
        <f t="shared" si="148"/>
        <v>10981.895</v>
      </c>
      <c r="BP278" s="120">
        <f t="shared" si="149"/>
        <v>2751.6619999999998</v>
      </c>
      <c r="BQ278" s="120">
        <f t="shared" si="150"/>
        <v>2542.3040000000001</v>
      </c>
      <c r="BR278" s="120">
        <f t="shared" si="151"/>
        <v>5293.9660000000003</v>
      </c>
      <c r="BS278" s="120">
        <f t="shared" si="152"/>
        <v>250.11</v>
      </c>
      <c r="BT278" s="120">
        <f t="shared" si="153"/>
        <v>3399.9319999999998</v>
      </c>
      <c r="BU278" s="120">
        <f t="shared" si="154"/>
        <v>623.28599999999994</v>
      </c>
      <c r="BV278" s="120">
        <f t="shared" si="155"/>
        <v>356.91899999999998</v>
      </c>
      <c r="BW278" s="120">
        <f t="shared" si="156"/>
        <v>368.32400000000001</v>
      </c>
      <c r="BX278" s="120">
        <f t="shared" si="157"/>
        <v>1119.059</v>
      </c>
      <c r="BY278" s="120">
        <f t="shared" si="158"/>
        <v>2679.7420000000002</v>
      </c>
      <c r="BZ278" s="120">
        <f t="shared" si="159"/>
        <v>8797.3719999999994</v>
      </c>
      <c r="CA278" s="120">
        <f t="shared" si="160"/>
        <v>3933.174</v>
      </c>
      <c r="CB278" s="120">
        <f t="shared" si="161"/>
        <v>157.57900000000001</v>
      </c>
      <c r="CC278" s="120">
        <f t="shared" si="162"/>
        <v>482.09500000000003</v>
      </c>
    </row>
    <row r="279" spans="1:81" x14ac:dyDescent="0.2">
      <c r="A279" s="9">
        <v>44927</v>
      </c>
      <c r="B279" s="10">
        <v>34918.53</v>
      </c>
      <c r="C279" s="10">
        <v>947.17200000000003</v>
      </c>
      <c r="D279" s="10">
        <v>3487.0439999999999</v>
      </c>
      <c r="E279" s="10">
        <v>59.143999999999998</v>
      </c>
      <c r="F279" s="10">
        <f t="shared" si="138"/>
        <v>39411.89</v>
      </c>
      <c r="G279" s="10">
        <v>4229.6540000000005</v>
      </c>
      <c r="H279" s="10">
        <v>1028.8119999999999</v>
      </c>
      <c r="I279" s="10">
        <v>304.45800000000003</v>
      </c>
      <c r="J279" s="10">
        <v>1988.3009999999999</v>
      </c>
      <c r="K279" s="10">
        <v>2126.9430000000002</v>
      </c>
      <c r="L279" s="10">
        <v>1497.886</v>
      </c>
      <c r="M279" s="10">
        <f t="shared" si="135"/>
        <v>11176.054000000002</v>
      </c>
      <c r="N279" s="10">
        <v>2924.4119999999998</v>
      </c>
      <c r="O279" s="10">
        <v>2741.6880000000001</v>
      </c>
      <c r="P279" s="10">
        <f t="shared" si="136"/>
        <v>5666.1</v>
      </c>
      <c r="Q279" s="10">
        <v>275.15300000000002</v>
      </c>
      <c r="R279" s="10">
        <v>3477.84</v>
      </c>
      <c r="S279" s="10">
        <v>684.35599999999999</v>
      </c>
      <c r="T279" s="10">
        <v>385.43599999999998</v>
      </c>
      <c r="U279" s="10">
        <v>377.23399999999998</v>
      </c>
      <c r="V279" s="10">
        <v>1204.4000000000001</v>
      </c>
      <c r="W279" s="10">
        <v>2866.4450000000002</v>
      </c>
      <c r="X279" s="10">
        <f t="shared" si="139"/>
        <v>9270.8639999999996</v>
      </c>
      <c r="Y279" s="10">
        <v>3958.0050000000001</v>
      </c>
      <c r="Z279" s="10">
        <v>156.792</v>
      </c>
      <c r="AA279" s="10">
        <v>569.03899999999999</v>
      </c>
      <c r="AB279" s="126">
        <v>131394.94320000001</v>
      </c>
      <c r="AC279" s="12"/>
      <c r="AD279" s="140"/>
      <c r="AE279" s="133"/>
      <c r="AF279" s="132"/>
      <c r="BF279" s="126">
        <f t="shared" si="140"/>
        <v>131394.94320000001</v>
      </c>
      <c r="BG279" s="6"/>
      <c r="BH279" s="120">
        <f t="shared" si="141"/>
        <v>39411.89</v>
      </c>
      <c r="BI279" s="120">
        <f t="shared" si="142"/>
        <v>4229.6540000000005</v>
      </c>
      <c r="BJ279" s="120">
        <f t="shared" si="143"/>
        <v>1028.8119999999999</v>
      </c>
      <c r="BK279" s="120">
        <f t="shared" si="144"/>
        <v>304.45800000000003</v>
      </c>
      <c r="BL279" s="120">
        <f t="shared" si="145"/>
        <v>1988.3009999999999</v>
      </c>
      <c r="BM279" s="120">
        <f t="shared" si="146"/>
        <v>2126.9430000000002</v>
      </c>
      <c r="BN279" s="120">
        <f t="shared" si="147"/>
        <v>1497.886</v>
      </c>
      <c r="BO279" s="120">
        <f t="shared" si="148"/>
        <v>11176.054000000002</v>
      </c>
      <c r="BP279" s="120">
        <f t="shared" si="149"/>
        <v>2924.4119999999998</v>
      </c>
      <c r="BQ279" s="120">
        <f t="shared" si="150"/>
        <v>2741.6880000000001</v>
      </c>
      <c r="BR279" s="120">
        <f t="shared" si="151"/>
        <v>5666.1</v>
      </c>
      <c r="BS279" s="120">
        <f t="shared" si="152"/>
        <v>275.15300000000002</v>
      </c>
      <c r="BT279" s="120">
        <f t="shared" si="153"/>
        <v>3477.84</v>
      </c>
      <c r="BU279" s="120">
        <f t="shared" si="154"/>
        <v>684.35599999999999</v>
      </c>
      <c r="BV279" s="120">
        <f t="shared" si="155"/>
        <v>385.43599999999998</v>
      </c>
      <c r="BW279" s="120">
        <f t="shared" si="156"/>
        <v>377.23399999999998</v>
      </c>
      <c r="BX279" s="120">
        <f t="shared" si="157"/>
        <v>1204.4000000000001</v>
      </c>
      <c r="BY279" s="120">
        <f t="shared" si="158"/>
        <v>2866.4450000000002</v>
      </c>
      <c r="BZ279" s="120">
        <f t="shared" si="159"/>
        <v>9270.8639999999996</v>
      </c>
      <c r="CA279" s="120">
        <f t="shared" si="160"/>
        <v>3958.0050000000001</v>
      </c>
      <c r="CB279" s="120">
        <f t="shared" si="161"/>
        <v>156.792</v>
      </c>
      <c r="CC279" s="120">
        <f t="shared" si="162"/>
        <v>569.03899999999999</v>
      </c>
    </row>
    <row r="280" spans="1:81" x14ac:dyDescent="0.2">
      <c r="A280" s="9">
        <v>44958</v>
      </c>
      <c r="B280" s="10">
        <v>31797.911</v>
      </c>
      <c r="C280" s="10">
        <v>1101.5509999999999</v>
      </c>
      <c r="D280" s="10">
        <v>3206.5160000000001</v>
      </c>
      <c r="E280" s="10">
        <v>50.018999999999998</v>
      </c>
      <c r="F280" s="10">
        <f t="shared" si="138"/>
        <v>36155.997000000003</v>
      </c>
      <c r="G280" s="10">
        <v>3726.35</v>
      </c>
      <c r="H280" s="10">
        <v>870.81899999999996</v>
      </c>
      <c r="I280" s="10">
        <v>272.98200000000003</v>
      </c>
      <c r="J280" s="10">
        <v>1820.828</v>
      </c>
      <c r="K280" s="10">
        <v>1988.6389999999999</v>
      </c>
      <c r="L280" s="10">
        <v>1321.0509999999999</v>
      </c>
      <c r="M280" s="10">
        <f t="shared" si="135"/>
        <v>10000.668999999998</v>
      </c>
      <c r="N280" s="10">
        <v>2675.837</v>
      </c>
      <c r="O280" s="10">
        <v>2433.6660000000002</v>
      </c>
      <c r="P280" s="10">
        <f t="shared" si="136"/>
        <v>5109.5030000000006</v>
      </c>
      <c r="Q280" s="10">
        <v>256.851</v>
      </c>
      <c r="R280" s="10">
        <v>3035.7759999999998</v>
      </c>
      <c r="S280" s="10">
        <v>571.38800000000003</v>
      </c>
      <c r="T280" s="10">
        <v>302.64600000000002</v>
      </c>
      <c r="U280" s="10">
        <v>361.59500000000003</v>
      </c>
      <c r="V280" s="10">
        <v>1002.083</v>
      </c>
      <c r="W280" s="10">
        <v>2668.8339999999998</v>
      </c>
      <c r="X280" s="10">
        <f t="shared" si="139"/>
        <v>8199.1729999999989</v>
      </c>
      <c r="Y280" s="10">
        <v>3806.2719999999999</v>
      </c>
      <c r="Z280" s="10">
        <v>176.07400000000001</v>
      </c>
      <c r="AA280" s="10">
        <v>522.44500000000005</v>
      </c>
      <c r="AB280" s="126">
        <v>120844.37599999997</v>
      </c>
      <c r="AC280" s="12"/>
      <c r="AD280" s="116"/>
      <c r="AE280" s="133"/>
      <c r="AF280" s="132"/>
      <c r="BF280" s="126">
        <f t="shared" si="140"/>
        <v>120844.37599999997</v>
      </c>
      <c r="BG280" s="6"/>
      <c r="BH280" s="120">
        <f t="shared" si="141"/>
        <v>36155.997000000003</v>
      </c>
      <c r="BI280" s="120">
        <f t="shared" si="142"/>
        <v>3726.35</v>
      </c>
      <c r="BJ280" s="120">
        <f t="shared" si="143"/>
        <v>870.81899999999996</v>
      </c>
      <c r="BK280" s="120">
        <f t="shared" si="144"/>
        <v>272.98200000000003</v>
      </c>
      <c r="BL280" s="120">
        <f t="shared" si="145"/>
        <v>1820.828</v>
      </c>
      <c r="BM280" s="120">
        <f t="shared" si="146"/>
        <v>1988.6389999999999</v>
      </c>
      <c r="BN280" s="120">
        <f t="shared" si="147"/>
        <v>1321.0509999999999</v>
      </c>
      <c r="BO280" s="120">
        <f t="shared" si="148"/>
        <v>10000.668999999998</v>
      </c>
      <c r="BP280" s="120">
        <f t="shared" si="149"/>
        <v>2675.837</v>
      </c>
      <c r="BQ280" s="120">
        <f t="shared" si="150"/>
        <v>2433.6660000000002</v>
      </c>
      <c r="BR280" s="120">
        <f t="shared" si="151"/>
        <v>5109.5030000000006</v>
      </c>
      <c r="BS280" s="120">
        <f t="shared" si="152"/>
        <v>256.851</v>
      </c>
      <c r="BT280" s="120">
        <f t="shared" si="153"/>
        <v>3035.7759999999998</v>
      </c>
      <c r="BU280" s="120">
        <f t="shared" si="154"/>
        <v>571.38800000000003</v>
      </c>
      <c r="BV280" s="120">
        <f t="shared" si="155"/>
        <v>302.64600000000002</v>
      </c>
      <c r="BW280" s="120">
        <f t="shared" si="156"/>
        <v>361.59500000000003</v>
      </c>
      <c r="BX280" s="120">
        <f t="shared" si="157"/>
        <v>1002.083</v>
      </c>
      <c r="BY280" s="120">
        <f t="shared" si="158"/>
        <v>2668.8339999999998</v>
      </c>
      <c r="BZ280" s="120">
        <f t="shared" si="159"/>
        <v>8199.1729999999989</v>
      </c>
      <c r="CA280" s="120">
        <f t="shared" si="160"/>
        <v>3806.2719999999999</v>
      </c>
      <c r="CB280" s="120">
        <f t="shared" si="161"/>
        <v>176.07400000000001</v>
      </c>
      <c r="CC280" s="120">
        <f t="shared" si="162"/>
        <v>522.44500000000005</v>
      </c>
    </row>
    <row r="281" spans="1:81" x14ac:dyDescent="0.2">
      <c r="A281" s="9">
        <v>44986</v>
      </c>
      <c r="B281" s="10">
        <v>34554.834999999999</v>
      </c>
      <c r="C281" s="10">
        <v>891.83500000000004</v>
      </c>
      <c r="D281" s="10">
        <v>3695.6550000000002</v>
      </c>
      <c r="E281" s="10">
        <v>7.1219999999999999</v>
      </c>
      <c r="F281" s="10">
        <f t="shared" si="138"/>
        <v>39149.447</v>
      </c>
      <c r="G281" s="10">
        <v>4433.2259999999997</v>
      </c>
      <c r="H281" s="10">
        <v>1020.422</v>
      </c>
      <c r="I281" s="10">
        <v>317.37</v>
      </c>
      <c r="J281" s="10">
        <v>2589.1469999999999</v>
      </c>
      <c r="K281" s="10">
        <v>2171.61</v>
      </c>
      <c r="L281" s="10">
        <v>1478.35</v>
      </c>
      <c r="M281" s="10">
        <f>SUM(G281:L281)</f>
        <v>12010.125</v>
      </c>
      <c r="N281" s="10">
        <v>2722.2049999999999</v>
      </c>
      <c r="O281" s="10">
        <v>2650.6350000000002</v>
      </c>
      <c r="P281" s="10">
        <f>SUM(N281:O281)</f>
        <v>5372.84</v>
      </c>
      <c r="Q281" s="10">
        <v>235.756</v>
      </c>
      <c r="R281" s="10">
        <v>3467.4270000000001</v>
      </c>
      <c r="S281" s="10">
        <v>681.51700000000005</v>
      </c>
      <c r="T281" s="10">
        <v>364.74</v>
      </c>
      <c r="U281" s="10">
        <v>377.25299999999999</v>
      </c>
      <c r="V281" s="10">
        <v>1199.6659999999999</v>
      </c>
      <c r="W281" s="10">
        <v>3094.5650000000001</v>
      </c>
      <c r="X281" s="10">
        <f t="shared" si="139"/>
        <v>9420.9239999999991</v>
      </c>
      <c r="Y281" s="10">
        <v>4094.3829999999998</v>
      </c>
      <c r="Z281" s="10">
        <v>231.24199999999999</v>
      </c>
      <c r="AA281" s="10">
        <v>518.11500000000001</v>
      </c>
      <c r="AB281" s="126">
        <v>134079.34</v>
      </c>
      <c r="AC281" s="12"/>
      <c r="AD281" s="116"/>
      <c r="AE281" s="133"/>
      <c r="AF281" s="132"/>
      <c r="BF281" s="126">
        <f t="shared" si="140"/>
        <v>134079.34</v>
      </c>
      <c r="BG281" s="6"/>
      <c r="BH281" s="120">
        <f t="shared" si="141"/>
        <v>39149.447</v>
      </c>
      <c r="BI281" s="120">
        <f t="shared" si="142"/>
        <v>4433.2259999999997</v>
      </c>
      <c r="BJ281" s="120">
        <f t="shared" si="143"/>
        <v>1020.422</v>
      </c>
      <c r="BK281" s="120">
        <f t="shared" si="144"/>
        <v>317.37</v>
      </c>
      <c r="BL281" s="120">
        <f t="shared" si="145"/>
        <v>2589.1469999999999</v>
      </c>
      <c r="BM281" s="120">
        <f t="shared" si="146"/>
        <v>2171.61</v>
      </c>
      <c r="BN281" s="120">
        <f t="shared" si="147"/>
        <v>1478.35</v>
      </c>
      <c r="BO281" s="120">
        <f t="shared" si="148"/>
        <v>12010.125</v>
      </c>
      <c r="BP281" s="120">
        <f t="shared" si="149"/>
        <v>2722.2049999999999</v>
      </c>
      <c r="BQ281" s="120">
        <f t="shared" si="150"/>
        <v>2650.6350000000002</v>
      </c>
      <c r="BR281" s="120">
        <f t="shared" si="151"/>
        <v>5372.84</v>
      </c>
      <c r="BS281" s="120">
        <f t="shared" si="152"/>
        <v>235.756</v>
      </c>
      <c r="BT281" s="120">
        <f t="shared" si="153"/>
        <v>3467.4270000000001</v>
      </c>
      <c r="BU281" s="120">
        <f t="shared" si="154"/>
        <v>681.51700000000005</v>
      </c>
      <c r="BV281" s="120">
        <f t="shared" si="155"/>
        <v>364.74</v>
      </c>
      <c r="BW281" s="120">
        <f t="shared" si="156"/>
        <v>377.25299999999999</v>
      </c>
      <c r="BX281" s="120">
        <f t="shared" si="157"/>
        <v>1199.6659999999999</v>
      </c>
      <c r="BY281" s="120">
        <f t="shared" si="158"/>
        <v>3094.5650000000001</v>
      </c>
      <c r="BZ281" s="120">
        <f t="shared" si="159"/>
        <v>9420.9239999999991</v>
      </c>
      <c r="CA281" s="120">
        <f t="shared" si="160"/>
        <v>4094.3829999999998</v>
      </c>
      <c r="CB281" s="120">
        <f t="shared" si="161"/>
        <v>231.24199999999999</v>
      </c>
      <c r="CC281" s="120">
        <f t="shared" si="162"/>
        <v>518.11500000000001</v>
      </c>
    </row>
    <row r="282" spans="1:81" x14ac:dyDescent="0.2">
      <c r="A282" s="9">
        <v>45017</v>
      </c>
      <c r="B282" s="10">
        <v>30095.185000000001</v>
      </c>
      <c r="C282" s="10">
        <v>801.40899999999999</v>
      </c>
      <c r="D282" s="10">
        <v>3338.9050000000002</v>
      </c>
      <c r="E282" s="10">
        <v>0.214</v>
      </c>
      <c r="F282" s="10">
        <f t="shared" si="138"/>
        <v>34235.713000000003</v>
      </c>
      <c r="G282" s="10">
        <v>3812.7289999999998</v>
      </c>
      <c r="H282" s="10">
        <v>1059.607</v>
      </c>
      <c r="I282" s="10">
        <v>300.714</v>
      </c>
      <c r="J282" s="10">
        <v>2010.9880000000001</v>
      </c>
      <c r="K282" s="10">
        <v>2006.749</v>
      </c>
      <c r="L282" s="10">
        <v>1253.319</v>
      </c>
      <c r="M282" s="10">
        <f t="shared" si="135"/>
        <v>10444.106</v>
      </c>
      <c r="N282" s="10">
        <v>2715.1109999999999</v>
      </c>
      <c r="O282" s="10">
        <v>2346.8879999999999</v>
      </c>
      <c r="P282" s="10">
        <f>SUM(N282:O282)</f>
        <v>5061.9989999999998</v>
      </c>
      <c r="Q282" s="10">
        <v>186.28399999999999</v>
      </c>
      <c r="R282" s="10">
        <v>3206.578</v>
      </c>
      <c r="S282" s="10">
        <v>602.923</v>
      </c>
      <c r="T282" s="10">
        <v>284.755</v>
      </c>
      <c r="U282" s="10">
        <v>389.084</v>
      </c>
      <c r="V282" s="10">
        <v>1187.8599999999999</v>
      </c>
      <c r="W282" s="10">
        <v>2611.0230000000001</v>
      </c>
      <c r="X282" s="10">
        <f t="shared" si="139"/>
        <v>8468.5069999999996</v>
      </c>
      <c r="Y282" s="10">
        <v>3792.527</v>
      </c>
      <c r="Z282" s="10">
        <v>117.31699999999999</v>
      </c>
      <c r="AA282" s="10">
        <v>432.47300000000001</v>
      </c>
      <c r="AB282" s="126">
        <v>119582.8934</v>
      </c>
      <c r="AC282" s="12"/>
      <c r="AD282" s="116"/>
      <c r="AE282" s="133"/>
      <c r="AF282" s="132"/>
      <c r="BF282" s="126">
        <f t="shared" si="140"/>
        <v>119582.8934</v>
      </c>
      <c r="BG282" s="6"/>
      <c r="BH282" s="120">
        <f t="shared" si="141"/>
        <v>34235.713000000003</v>
      </c>
      <c r="BI282" s="120">
        <f t="shared" si="142"/>
        <v>3812.7289999999998</v>
      </c>
      <c r="BJ282" s="120">
        <f t="shared" si="143"/>
        <v>1059.607</v>
      </c>
      <c r="BK282" s="120">
        <f t="shared" si="144"/>
        <v>300.714</v>
      </c>
      <c r="BL282" s="120">
        <f t="shared" si="145"/>
        <v>2010.9880000000001</v>
      </c>
      <c r="BM282" s="120">
        <f t="shared" si="146"/>
        <v>2006.749</v>
      </c>
      <c r="BN282" s="120">
        <f t="shared" si="147"/>
        <v>1253.319</v>
      </c>
      <c r="BO282" s="120">
        <f t="shared" si="148"/>
        <v>10444.106</v>
      </c>
      <c r="BP282" s="120">
        <f t="shared" si="149"/>
        <v>2715.1109999999999</v>
      </c>
      <c r="BQ282" s="120">
        <f t="shared" si="150"/>
        <v>2346.8879999999999</v>
      </c>
      <c r="BR282" s="120">
        <f t="shared" si="151"/>
        <v>5061.9989999999998</v>
      </c>
      <c r="BS282" s="120">
        <f t="shared" si="152"/>
        <v>186.28399999999999</v>
      </c>
      <c r="BT282" s="120">
        <f t="shared" si="153"/>
        <v>3206.578</v>
      </c>
      <c r="BU282" s="120">
        <f t="shared" si="154"/>
        <v>602.923</v>
      </c>
      <c r="BV282" s="120">
        <f t="shared" si="155"/>
        <v>284.755</v>
      </c>
      <c r="BW282" s="120">
        <f t="shared" si="156"/>
        <v>389.084</v>
      </c>
      <c r="BX282" s="120">
        <f t="shared" si="157"/>
        <v>1187.8599999999999</v>
      </c>
      <c r="BY282" s="120">
        <f t="shared" si="158"/>
        <v>2611.0230000000001</v>
      </c>
      <c r="BZ282" s="120">
        <f t="shared" si="159"/>
        <v>8468.5069999999996</v>
      </c>
      <c r="CA282" s="120">
        <f t="shared" si="160"/>
        <v>3792.527</v>
      </c>
      <c r="CB282" s="120">
        <f t="shared" si="161"/>
        <v>117.31699999999999</v>
      </c>
      <c r="CC282" s="120">
        <f t="shared" si="162"/>
        <v>432.47300000000001</v>
      </c>
    </row>
    <row r="283" spans="1:81" x14ac:dyDescent="0.2">
      <c r="A283" s="9">
        <v>45047</v>
      </c>
      <c r="B283" s="10">
        <v>34363.159</v>
      </c>
      <c r="C283" s="10">
        <v>499.70699999999999</v>
      </c>
      <c r="D283" s="10">
        <v>4518.0479999999998</v>
      </c>
      <c r="E283" s="10">
        <v>0</v>
      </c>
      <c r="F283" s="10">
        <f t="shared" si="138"/>
        <v>39380.914000000004</v>
      </c>
      <c r="G283" s="10">
        <v>4573.4470000000001</v>
      </c>
      <c r="H283" s="10">
        <v>1142.8409999999999</v>
      </c>
      <c r="I283" s="10">
        <v>375.39800000000002</v>
      </c>
      <c r="J283" s="10">
        <v>2379.2159999999999</v>
      </c>
      <c r="K283" s="10">
        <v>2673.1469999999999</v>
      </c>
      <c r="L283" s="10">
        <v>1533.1389999999999</v>
      </c>
      <c r="M283" s="10">
        <f t="shared" ref="M283:M300" si="163">SUM(G283:L283)</f>
        <v>12677.187999999998</v>
      </c>
      <c r="N283" s="10">
        <v>3078.3519999999999</v>
      </c>
      <c r="O283" s="10">
        <v>2962.922</v>
      </c>
      <c r="P283" s="10">
        <f>SUM(N283:O283)</f>
        <v>6041.2739999999994</v>
      </c>
      <c r="Q283" s="10">
        <v>317.74700000000001</v>
      </c>
      <c r="R283" s="10">
        <v>4481.0680000000002</v>
      </c>
      <c r="S283" s="10">
        <v>893.48099999999999</v>
      </c>
      <c r="T283" s="10">
        <v>395.70699999999999</v>
      </c>
      <c r="U283" s="10">
        <v>571.97900000000004</v>
      </c>
      <c r="V283" s="10">
        <v>1591.104</v>
      </c>
      <c r="W283" s="10">
        <v>3174.127</v>
      </c>
      <c r="X283" s="10">
        <f t="shared" si="139"/>
        <v>11425.213000000002</v>
      </c>
      <c r="Y283" s="10">
        <v>4925.1049999999996</v>
      </c>
      <c r="Z283" s="10">
        <v>118.467</v>
      </c>
      <c r="AA283" s="10">
        <v>631.91</v>
      </c>
      <c r="AB283" s="126">
        <v>150329.81400000001</v>
      </c>
      <c r="AC283" s="12"/>
      <c r="AD283" s="116"/>
      <c r="AE283" s="133"/>
      <c r="AF283" s="132"/>
      <c r="BF283" s="126">
        <f t="shared" si="140"/>
        <v>150329.81400000001</v>
      </c>
      <c r="BG283" s="6"/>
      <c r="BH283" s="120">
        <f t="shared" si="141"/>
        <v>39380.914000000004</v>
      </c>
      <c r="BI283" s="120">
        <f t="shared" si="142"/>
        <v>4573.4470000000001</v>
      </c>
      <c r="BJ283" s="120">
        <f t="shared" si="143"/>
        <v>1142.8409999999999</v>
      </c>
      <c r="BK283" s="120">
        <f t="shared" si="144"/>
        <v>375.39800000000002</v>
      </c>
      <c r="BL283" s="120">
        <f t="shared" si="145"/>
        <v>2379.2159999999999</v>
      </c>
      <c r="BM283" s="120">
        <f t="shared" si="146"/>
        <v>2673.1469999999999</v>
      </c>
      <c r="BN283" s="120">
        <f t="shared" si="147"/>
        <v>1533.1389999999999</v>
      </c>
      <c r="BO283" s="120">
        <f t="shared" si="148"/>
        <v>12677.187999999998</v>
      </c>
      <c r="BP283" s="120">
        <f t="shared" si="149"/>
        <v>3078.3519999999999</v>
      </c>
      <c r="BQ283" s="120">
        <f t="shared" si="150"/>
        <v>2962.922</v>
      </c>
      <c r="BR283" s="120">
        <f t="shared" si="151"/>
        <v>6041.2739999999994</v>
      </c>
      <c r="BS283" s="120">
        <f t="shared" si="152"/>
        <v>317.74700000000001</v>
      </c>
      <c r="BT283" s="120">
        <f t="shared" si="153"/>
        <v>4481.0680000000002</v>
      </c>
      <c r="BU283" s="120">
        <f t="shared" si="154"/>
        <v>893.48099999999999</v>
      </c>
      <c r="BV283" s="120">
        <f t="shared" si="155"/>
        <v>395.70699999999999</v>
      </c>
      <c r="BW283" s="120">
        <f t="shared" si="156"/>
        <v>571.97900000000004</v>
      </c>
      <c r="BX283" s="120">
        <f t="shared" si="157"/>
        <v>1591.104</v>
      </c>
      <c r="BY283" s="120">
        <f t="shared" si="158"/>
        <v>3174.127</v>
      </c>
      <c r="BZ283" s="120">
        <f t="shared" si="159"/>
        <v>11425.213000000002</v>
      </c>
      <c r="CA283" s="120">
        <f t="shared" si="160"/>
        <v>4925.1049999999996</v>
      </c>
      <c r="CB283" s="120">
        <f t="shared" si="161"/>
        <v>118.467</v>
      </c>
      <c r="CC283" s="120">
        <f t="shared" si="162"/>
        <v>631.91</v>
      </c>
    </row>
    <row r="284" spans="1:81" x14ac:dyDescent="0.2">
      <c r="A284" s="9">
        <v>45078</v>
      </c>
      <c r="B284" s="10">
        <v>32056.483</v>
      </c>
      <c r="C284" s="10">
        <v>249.059</v>
      </c>
      <c r="D284" s="10">
        <v>3907.395</v>
      </c>
      <c r="E284" s="10">
        <v>8.9999999999999993E-3</v>
      </c>
      <c r="F284" s="10">
        <f t="shared" si="138"/>
        <v>36212.945999999996</v>
      </c>
      <c r="G284" s="10">
        <v>4201.8519999999999</v>
      </c>
      <c r="H284" s="10">
        <v>1080.96</v>
      </c>
      <c r="I284" s="10">
        <v>319.911</v>
      </c>
      <c r="J284" s="10">
        <v>1930.4690000000001</v>
      </c>
      <c r="K284" s="10">
        <v>1918.17</v>
      </c>
      <c r="L284" s="10">
        <v>1652.5050000000001</v>
      </c>
      <c r="M284" s="10">
        <f t="shared" si="163"/>
        <v>11103.867000000002</v>
      </c>
      <c r="N284" s="10">
        <v>2787.1750000000002</v>
      </c>
      <c r="O284" s="10">
        <v>2743.4949999999999</v>
      </c>
      <c r="P284" s="10">
        <f>SUM(N284:O284)</f>
        <v>5530.67</v>
      </c>
      <c r="Q284" s="10">
        <v>216.351</v>
      </c>
      <c r="R284" s="10">
        <v>3405.3180000000002</v>
      </c>
      <c r="S284" s="10">
        <v>597.96100000000001</v>
      </c>
      <c r="T284" s="10">
        <v>316.70400000000001</v>
      </c>
      <c r="U284" s="10">
        <v>309.947</v>
      </c>
      <c r="V284" s="10">
        <v>1111.4090000000001</v>
      </c>
      <c r="W284" s="10">
        <v>3016.2570000000001</v>
      </c>
      <c r="X284" s="10">
        <f t="shared" si="139"/>
        <v>8973.9470000000001</v>
      </c>
      <c r="Y284" s="10">
        <v>3438.7710000000002</v>
      </c>
      <c r="Z284" s="10">
        <v>123.682</v>
      </c>
      <c r="AA284" s="10">
        <v>522.851</v>
      </c>
      <c r="AB284" s="126">
        <v>121746.4798</v>
      </c>
      <c r="AC284" s="12"/>
      <c r="AD284" s="116"/>
      <c r="AE284" s="133"/>
      <c r="AF284" s="132"/>
      <c r="BF284" s="126">
        <f t="shared" si="140"/>
        <v>121746.4798</v>
      </c>
      <c r="BG284" s="6"/>
      <c r="BH284" s="120">
        <f t="shared" si="141"/>
        <v>36212.945999999996</v>
      </c>
      <c r="BI284" s="120">
        <f t="shared" si="142"/>
        <v>4201.8519999999999</v>
      </c>
      <c r="BJ284" s="120">
        <f t="shared" si="143"/>
        <v>1080.96</v>
      </c>
      <c r="BK284" s="120">
        <f t="shared" si="144"/>
        <v>319.911</v>
      </c>
      <c r="BL284" s="120">
        <f t="shared" si="145"/>
        <v>1930.4690000000001</v>
      </c>
      <c r="BM284" s="120">
        <f t="shared" si="146"/>
        <v>1918.17</v>
      </c>
      <c r="BN284" s="120">
        <f t="shared" si="147"/>
        <v>1652.5050000000001</v>
      </c>
      <c r="BO284" s="120">
        <f t="shared" si="148"/>
        <v>11103.867000000002</v>
      </c>
      <c r="BP284" s="120">
        <f t="shared" si="149"/>
        <v>2787.1750000000002</v>
      </c>
      <c r="BQ284" s="120">
        <f t="shared" si="150"/>
        <v>2743.4949999999999</v>
      </c>
      <c r="BR284" s="120">
        <f t="shared" si="151"/>
        <v>5530.67</v>
      </c>
      <c r="BS284" s="120">
        <f t="shared" si="152"/>
        <v>216.351</v>
      </c>
      <c r="BT284" s="120">
        <f t="shared" si="153"/>
        <v>3405.3180000000002</v>
      </c>
      <c r="BU284" s="120">
        <f t="shared" si="154"/>
        <v>597.96100000000001</v>
      </c>
      <c r="BV284" s="120">
        <f t="shared" si="155"/>
        <v>316.70400000000001</v>
      </c>
      <c r="BW284" s="120">
        <f t="shared" si="156"/>
        <v>309.947</v>
      </c>
      <c r="BX284" s="120">
        <f t="shared" si="157"/>
        <v>1111.4090000000001</v>
      </c>
      <c r="BY284" s="120">
        <f t="shared" si="158"/>
        <v>3016.2570000000001</v>
      </c>
      <c r="BZ284" s="120">
        <f t="shared" si="159"/>
        <v>8973.9470000000001</v>
      </c>
      <c r="CA284" s="120">
        <f t="shared" si="160"/>
        <v>3438.7710000000002</v>
      </c>
      <c r="CB284" s="120">
        <f t="shared" si="161"/>
        <v>123.682</v>
      </c>
      <c r="CC284" s="120">
        <f t="shared" si="162"/>
        <v>522.851</v>
      </c>
    </row>
    <row r="285" spans="1:81" x14ac:dyDescent="0.2">
      <c r="A285" s="9">
        <v>45108</v>
      </c>
      <c r="B285" s="10">
        <v>33176.396999999997</v>
      </c>
      <c r="C285" s="10">
        <v>513.06600000000003</v>
      </c>
      <c r="D285" s="10">
        <v>4546.107</v>
      </c>
      <c r="E285" s="10">
        <v>108.04300000000001</v>
      </c>
      <c r="F285" s="10">
        <f t="shared" si="138"/>
        <v>38343.61299999999</v>
      </c>
      <c r="G285" s="10">
        <v>4085.0970000000002</v>
      </c>
      <c r="H285" s="10">
        <v>1136.087</v>
      </c>
      <c r="I285" s="10">
        <v>357.37900000000002</v>
      </c>
      <c r="J285" s="10">
        <v>2138.9749999999999</v>
      </c>
      <c r="K285" s="10">
        <v>1958.5250000000001</v>
      </c>
      <c r="L285" s="10">
        <v>1670.912</v>
      </c>
      <c r="M285" s="10">
        <f t="shared" si="163"/>
        <v>11346.975</v>
      </c>
      <c r="N285" s="10">
        <v>2888.1089999999999</v>
      </c>
      <c r="O285" s="10">
        <v>2817.8739999999998</v>
      </c>
      <c r="P285" s="10">
        <f>SUM(N285:O285)</f>
        <v>5705.9830000000002</v>
      </c>
      <c r="Q285" s="10">
        <v>266.428</v>
      </c>
      <c r="R285" s="10">
        <v>3617.8919999999998</v>
      </c>
      <c r="S285" s="10">
        <v>711.25599999999997</v>
      </c>
      <c r="T285" s="10">
        <v>377.05799999999999</v>
      </c>
      <c r="U285" s="10">
        <v>388.279</v>
      </c>
      <c r="V285" s="10">
        <v>1214.7629999999999</v>
      </c>
      <c r="W285" s="10">
        <v>2873.8040000000001</v>
      </c>
      <c r="X285" s="10">
        <f t="shared" si="139"/>
        <v>9449.48</v>
      </c>
      <c r="Y285" s="10">
        <v>3921.402</v>
      </c>
      <c r="Z285" s="10">
        <v>163.494</v>
      </c>
      <c r="AA285" s="10">
        <v>494.06599999999997</v>
      </c>
      <c r="AB285" s="126">
        <v>130847.87379999997</v>
      </c>
      <c r="AC285" s="12"/>
      <c r="AD285" s="116"/>
      <c r="AE285" s="133"/>
      <c r="AF285" s="132"/>
      <c r="BF285" s="126">
        <f t="shared" si="140"/>
        <v>130847.87379999997</v>
      </c>
      <c r="BG285" s="6"/>
      <c r="BH285" s="120">
        <f t="shared" si="141"/>
        <v>38343.61299999999</v>
      </c>
      <c r="BI285" s="120">
        <f t="shared" si="142"/>
        <v>4085.0970000000002</v>
      </c>
      <c r="BJ285" s="120">
        <f t="shared" si="143"/>
        <v>1136.087</v>
      </c>
      <c r="BK285" s="120">
        <f t="shared" si="144"/>
        <v>357.37900000000002</v>
      </c>
      <c r="BL285" s="120">
        <f t="shared" si="145"/>
        <v>2138.9749999999999</v>
      </c>
      <c r="BM285" s="120">
        <f t="shared" si="146"/>
        <v>1958.5250000000001</v>
      </c>
      <c r="BN285" s="120">
        <f t="shared" si="147"/>
        <v>1670.912</v>
      </c>
      <c r="BO285" s="120">
        <f t="shared" si="148"/>
        <v>11346.975</v>
      </c>
      <c r="BP285" s="120">
        <f t="shared" si="149"/>
        <v>2888.1089999999999</v>
      </c>
      <c r="BQ285" s="120">
        <f t="shared" si="150"/>
        <v>2817.8739999999998</v>
      </c>
      <c r="BR285" s="120">
        <f t="shared" si="151"/>
        <v>5705.9830000000002</v>
      </c>
      <c r="BS285" s="120">
        <f t="shared" si="152"/>
        <v>266.428</v>
      </c>
      <c r="BT285" s="120">
        <f t="shared" si="153"/>
        <v>3617.8919999999998</v>
      </c>
      <c r="BU285" s="120">
        <f t="shared" si="154"/>
        <v>711.25599999999997</v>
      </c>
      <c r="BV285" s="120">
        <f t="shared" si="155"/>
        <v>377.05799999999999</v>
      </c>
      <c r="BW285" s="120">
        <f t="shared" si="156"/>
        <v>388.279</v>
      </c>
      <c r="BX285" s="120">
        <f t="shared" si="157"/>
        <v>1214.7629999999999</v>
      </c>
      <c r="BY285" s="120">
        <f t="shared" si="158"/>
        <v>2873.8040000000001</v>
      </c>
      <c r="BZ285" s="120">
        <f t="shared" si="159"/>
        <v>9449.48</v>
      </c>
      <c r="CA285" s="120">
        <f t="shared" si="160"/>
        <v>3921.402</v>
      </c>
      <c r="CB285" s="120">
        <f t="shared" si="161"/>
        <v>163.494</v>
      </c>
      <c r="CC285" s="120">
        <f t="shared" si="162"/>
        <v>494.06599999999997</v>
      </c>
    </row>
    <row r="286" spans="1:81" x14ac:dyDescent="0.2">
      <c r="A286" s="9">
        <v>45139</v>
      </c>
      <c r="B286" s="10">
        <v>34478.74</v>
      </c>
      <c r="C286" s="10">
        <v>415.137</v>
      </c>
      <c r="D286" s="10">
        <v>4763.5450000000001</v>
      </c>
      <c r="E286" s="10">
        <v>84.941999999999993</v>
      </c>
      <c r="F286" s="10">
        <f t="shared" si="138"/>
        <v>39742.364000000001</v>
      </c>
      <c r="G286" s="10">
        <v>4294.6809999999996</v>
      </c>
      <c r="H286" s="10">
        <v>1251.847</v>
      </c>
      <c r="I286" s="10">
        <v>362.44499999999999</v>
      </c>
      <c r="J286" s="10">
        <v>2102.4540000000002</v>
      </c>
      <c r="K286" s="10">
        <v>2106.8519999999999</v>
      </c>
      <c r="L286" s="10">
        <v>1838.9639999999999</v>
      </c>
      <c r="M286" s="10">
        <f t="shared" si="163"/>
        <v>11957.242999999999</v>
      </c>
      <c r="N286" s="10">
        <v>3121.5659999999998</v>
      </c>
      <c r="O286" s="10">
        <v>3016.3960000000002</v>
      </c>
      <c r="P286" s="10">
        <f t="shared" ref="P286:P300" si="164">SUM(N286:O286)</f>
        <v>6137.9619999999995</v>
      </c>
      <c r="Q286" s="10">
        <v>266.27100000000002</v>
      </c>
      <c r="R286" s="10">
        <v>3598.163</v>
      </c>
      <c r="S286" s="10">
        <v>695.44600000000003</v>
      </c>
      <c r="T286" s="10">
        <v>386.90600000000001</v>
      </c>
      <c r="U286" s="10">
        <v>325.69</v>
      </c>
      <c r="V286" s="10">
        <v>1221.1780000000001</v>
      </c>
      <c r="W286" s="10">
        <v>3154.7539999999999</v>
      </c>
      <c r="X286" s="10">
        <f t="shared" si="139"/>
        <v>9648.4079999999994</v>
      </c>
      <c r="Y286" s="10">
        <v>4121.1850000000004</v>
      </c>
      <c r="Z286" s="10">
        <v>110.1</v>
      </c>
      <c r="AA286" s="10">
        <v>354.99799999999999</v>
      </c>
      <c r="AB286" s="126">
        <v>135151.76240000001</v>
      </c>
      <c r="AC286" s="12"/>
      <c r="AD286" s="116"/>
      <c r="AE286" s="133"/>
      <c r="AF286" s="132"/>
      <c r="BF286" s="126">
        <f t="shared" si="140"/>
        <v>135151.76240000001</v>
      </c>
      <c r="BG286" s="6"/>
      <c r="BH286" s="120">
        <f t="shared" si="141"/>
        <v>39742.364000000001</v>
      </c>
      <c r="BI286" s="120">
        <f t="shared" si="142"/>
        <v>4294.6809999999996</v>
      </c>
      <c r="BJ286" s="120">
        <f t="shared" si="143"/>
        <v>1251.847</v>
      </c>
      <c r="BK286" s="120">
        <f t="shared" si="144"/>
        <v>362.44499999999999</v>
      </c>
      <c r="BL286" s="120">
        <f t="shared" si="145"/>
        <v>2102.4540000000002</v>
      </c>
      <c r="BM286" s="120">
        <f t="shared" si="146"/>
        <v>2106.8519999999999</v>
      </c>
      <c r="BN286" s="120">
        <f t="shared" si="147"/>
        <v>1838.9639999999999</v>
      </c>
      <c r="BO286" s="120">
        <f t="shared" si="148"/>
        <v>11957.242999999999</v>
      </c>
      <c r="BP286" s="120">
        <f t="shared" si="149"/>
        <v>3121.5659999999998</v>
      </c>
      <c r="BQ286" s="120">
        <f t="shared" si="150"/>
        <v>3016.3960000000002</v>
      </c>
      <c r="BR286" s="120">
        <f t="shared" si="151"/>
        <v>6137.9619999999995</v>
      </c>
      <c r="BS286" s="120">
        <f t="shared" si="152"/>
        <v>266.27100000000002</v>
      </c>
      <c r="BT286" s="120">
        <f t="shared" si="153"/>
        <v>3598.163</v>
      </c>
      <c r="BU286" s="120">
        <f t="shared" si="154"/>
        <v>695.44600000000003</v>
      </c>
      <c r="BV286" s="120">
        <f t="shared" si="155"/>
        <v>386.90600000000001</v>
      </c>
      <c r="BW286" s="120">
        <f t="shared" si="156"/>
        <v>325.69</v>
      </c>
      <c r="BX286" s="120">
        <f t="shared" si="157"/>
        <v>1221.1780000000001</v>
      </c>
      <c r="BY286" s="120">
        <f t="shared" si="158"/>
        <v>3154.7539999999999</v>
      </c>
      <c r="BZ286" s="120">
        <f t="shared" si="159"/>
        <v>9648.4079999999994</v>
      </c>
      <c r="CA286" s="120">
        <f t="shared" si="160"/>
        <v>4121.1850000000004</v>
      </c>
      <c r="CB286" s="120">
        <f t="shared" si="161"/>
        <v>110.1</v>
      </c>
      <c r="CC286" s="120">
        <f t="shared" si="162"/>
        <v>354.99799999999999</v>
      </c>
    </row>
    <row r="287" spans="1:81" x14ac:dyDescent="0.2">
      <c r="A287" s="9">
        <v>45170</v>
      </c>
      <c r="B287" s="10">
        <v>29832.31</v>
      </c>
      <c r="C287" s="10">
        <v>430.81700000000001</v>
      </c>
      <c r="D287" s="10">
        <v>4079.125</v>
      </c>
      <c r="E287" s="10">
        <v>12.023999999999999</v>
      </c>
      <c r="F287" s="10">
        <f t="shared" si="138"/>
        <v>34354.275999999998</v>
      </c>
      <c r="G287" s="10">
        <v>3972.68</v>
      </c>
      <c r="H287" s="10">
        <v>1117.4839999999999</v>
      </c>
      <c r="I287" s="10">
        <v>304.745</v>
      </c>
      <c r="J287" s="10">
        <v>1971.3810000000001</v>
      </c>
      <c r="K287" s="10">
        <v>1854.0360000000001</v>
      </c>
      <c r="L287" s="10">
        <v>1638.095</v>
      </c>
      <c r="M287" s="10">
        <f t="shared" si="163"/>
        <v>10858.421</v>
      </c>
      <c r="N287" s="10">
        <v>2720.585</v>
      </c>
      <c r="O287" s="10">
        <v>2723.7750000000001</v>
      </c>
      <c r="P287" s="10">
        <f t="shared" si="164"/>
        <v>5444.3600000000006</v>
      </c>
      <c r="Q287" s="10">
        <v>221.94900000000001</v>
      </c>
      <c r="R287" s="10">
        <v>3188.1280000000002</v>
      </c>
      <c r="S287" s="10">
        <v>630.08000000000004</v>
      </c>
      <c r="T287" s="10">
        <v>363.214</v>
      </c>
      <c r="U287" s="10">
        <v>385.94499999999999</v>
      </c>
      <c r="V287" s="10">
        <v>1052.1310000000001</v>
      </c>
      <c r="W287" s="10">
        <v>1262.838</v>
      </c>
      <c r="X287" s="10">
        <f t="shared" si="139"/>
        <v>7104.2849999999999</v>
      </c>
      <c r="Y287" s="10">
        <v>3396.067</v>
      </c>
      <c r="Z287" s="10">
        <v>155.08099999999999</v>
      </c>
      <c r="AA287" s="10">
        <v>510.04899999999998</v>
      </c>
      <c r="AB287" s="126">
        <v>111952.61720000001</v>
      </c>
      <c r="AC287" s="12"/>
      <c r="AD287" s="116"/>
      <c r="AE287" s="133"/>
      <c r="AF287" s="132"/>
      <c r="BF287" s="126">
        <f t="shared" si="140"/>
        <v>111952.61720000001</v>
      </c>
      <c r="BG287" s="6"/>
      <c r="BH287" s="120">
        <f t="shared" si="141"/>
        <v>34354.275999999998</v>
      </c>
      <c r="BI287" s="120">
        <f t="shared" si="142"/>
        <v>3972.68</v>
      </c>
      <c r="BJ287" s="120">
        <f t="shared" si="143"/>
        <v>1117.4839999999999</v>
      </c>
      <c r="BK287" s="120">
        <f t="shared" si="144"/>
        <v>304.745</v>
      </c>
      <c r="BL287" s="120">
        <f t="shared" si="145"/>
        <v>1971.3810000000001</v>
      </c>
      <c r="BM287" s="120">
        <f t="shared" si="146"/>
        <v>1854.0360000000001</v>
      </c>
      <c r="BN287" s="120">
        <f t="shared" si="147"/>
        <v>1638.095</v>
      </c>
      <c r="BO287" s="120">
        <f t="shared" si="148"/>
        <v>10858.421</v>
      </c>
      <c r="BP287" s="120">
        <f t="shared" si="149"/>
        <v>2720.585</v>
      </c>
      <c r="BQ287" s="120">
        <f t="shared" si="150"/>
        <v>2723.7750000000001</v>
      </c>
      <c r="BR287" s="120">
        <f t="shared" si="151"/>
        <v>5444.3600000000006</v>
      </c>
      <c r="BS287" s="120">
        <f t="shared" si="152"/>
        <v>221.94900000000001</v>
      </c>
      <c r="BT287" s="120">
        <f t="shared" si="153"/>
        <v>3188.1280000000002</v>
      </c>
      <c r="BU287" s="120">
        <f t="shared" si="154"/>
        <v>630.08000000000004</v>
      </c>
      <c r="BV287" s="120">
        <f t="shared" si="155"/>
        <v>363.214</v>
      </c>
      <c r="BW287" s="120">
        <f t="shared" si="156"/>
        <v>385.94499999999999</v>
      </c>
      <c r="BX287" s="120">
        <f t="shared" si="157"/>
        <v>1052.1310000000001</v>
      </c>
      <c r="BY287" s="120">
        <f t="shared" si="158"/>
        <v>1262.838</v>
      </c>
      <c r="BZ287" s="120">
        <f t="shared" si="159"/>
        <v>7104.2849999999999</v>
      </c>
      <c r="CA287" s="120">
        <f t="shared" si="160"/>
        <v>3396.067</v>
      </c>
      <c r="CB287" s="120">
        <f t="shared" si="161"/>
        <v>155.08099999999999</v>
      </c>
      <c r="CC287" s="120">
        <f t="shared" si="162"/>
        <v>510.04899999999998</v>
      </c>
    </row>
    <row r="288" spans="1:81" x14ac:dyDescent="0.2">
      <c r="A288" s="9">
        <v>45200</v>
      </c>
      <c r="B288" s="10">
        <v>34990.612999999998</v>
      </c>
      <c r="C288" s="10">
        <v>779.46900000000005</v>
      </c>
      <c r="D288" s="10">
        <v>4286.9719999999998</v>
      </c>
      <c r="E288" s="10">
        <v>63.773000000000003</v>
      </c>
      <c r="F288" s="10">
        <f t="shared" si="138"/>
        <v>40120.826999999997</v>
      </c>
      <c r="G288" s="10">
        <v>4415.9179999999997</v>
      </c>
      <c r="H288" s="10">
        <v>1167.6130000000001</v>
      </c>
      <c r="I288" s="10">
        <v>370.53199999999998</v>
      </c>
      <c r="J288" s="10">
        <v>2156.4430000000002</v>
      </c>
      <c r="K288" s="10">
        <v>1890.0170000000001</v>
      </c>
      <c r="L288" s="10">
        <v>1712.155</v>
      </c>
      <c r="M288" s="10">
        <f t="shared" si="163"/>
        <v>11712.678000000002</v>
      </c>
      <c r="N288" s="10">
        <v>3305.9769999999999</v>
      </c>
      <c r="O288" s="10">
        <v>2950.973</v>
      </c>
      <c r="P288" s="10">
        <f t="shared" si="164"/>
        <v>6256.95</v>
      </c>
      <c r="Q288" s="10">
        <v>738.73299999999995</v>
      </c>
      <c r="R288" s="10">
        <v>2428.886</v>
      </c>
      <c r="S288" s="10">
        <v>158.815</v>
      </c>
      <c r="T288" s="10">
        <v>387.08300000000003</v>
      </c>
      <c r="U288" s="10">
        <v>382.02199999999999</v>
      </c>
      <c r="V288" s="10">
        <v>1030.7360000000001</v>
      </c>
      <c r="W288" s="10">
        <v>4347.7280000000001</v>
      </c>
      <c r="X288" s="10">
        <f t="shared" si="139"/>
        <v>9474.0030000000006</v>
      </c>
      <c r="Y288" s="10">
        <v>3962.2460000000001</v>
      </c>
      <c r="Z288" s="10">
        <v>144.05799999999999</v>
      </c>
      <c r="AA288" s="10">
        <v>423.47</v>
      </c>
      <c r="AB288" s="126">
        <v>133705.44900000002</v>
      </c>
      <c r="AC288" s="12"/>
      <c r="AD288" s="116"/>
      <c r="AE288" s="133"/>
      <c r="AF288" s="132"/>
      <c r="BF288" s="126">
        <f t="shared" si="140"/>
        <v>133705.44900000002</v>
      </c>
      <c r="BG288" s="6"/>
      <c r="BH288" s="120">
        <f t="shared" si="141"/>
        <v>40120.826999999997</v>
      </c>
      <c r="BI288" s="120">
        <f t="shared" si="142"/>
        <v>4415.9179999999997</v>
      </c>
      <c r="BJ288" s="120">
        <f t="shared" si="143"/>
        <v>1167.6130000000001</v>
      </c>
      <c r="BK288" s="120">
        <f t="shared" si="144"/>
        <v>370.53199999999998</v>
      </c>
      <c r="BL288" s="120">
        <f t="shared" si="145"/>
        <v>2156.4430000000002</v>
      </c>
      <c r="BM288" s="120">
        <f t="shared" si="146"/>
        <v>1890.0170000000001</v>
      </c>
      <c r="BN288" s="120">
        <f t="shared" si="147"/>
        <v>1712.155</v>
      </c>
      <c r="BO288" s="120">
        <f t="shared" si="148"/>
        <v>11712.678000000002</v>
      </c>
      <c r="BP288" s="120">
        <f t="shared" si="149"/>
        <v>3305.9769999999999</v>
      </c>
      <c r="BQ288" s="120">
        <f t="shared" si="150"/>
        <v>2950.973</v>
      </c>
      <c r="BR288" s="120">
        <f t="shared" si="151"/>
        <v>6256.95</v>
      </c>
      <c r="BS288" s="120">
        <f t="shared" si="152"/>
        <v>738.73299999999995</v>
      </c>
      <c r="BT288" s="120">
        <f t="shared" si="153"/>
        <v>2428.886</v>
      </c>
      <c r="BU288" s="120">
        <f t="shared" si="154"/>
        <v>158.815</v>
      </c>
      <c r="BV288" s="120">
        <f t="shared" si="155"/>
        <v>387.08300000000003</v>
      </c>
      <c r="BW288" s="120">
        <f t="shared" si="156"/>
        <v>382.02199999999999</v>
      </c>
      <c r="BX288" s="120">
        <f t="shared" si="157"/>
        <v>1030.7360000000001</v>
      </c>
      <c r="BY288" s="120">
        <f t="shared" si="158"/>
        <v>4347.7280000000001</v>
      </c>
      <c r="BZ288" s="120">
        <f t="shared" si="159"/>
        <v>9474.0030000000006</v>
      </c>
      <c r="CA288" s="120">
        <f t="shared" si="160"/>
        <v>3962.2460000000001</v>
      </c>
      <c r="CB288" s="120">
        <f t="shared" si="161"/>
        <v>144.05799999999999</v>
      </c>
      <c r="CC288" s="120">
        <f t="shared" si="162"/>
        <v>423.47</v>
      </c>
    </row>
    <row r="289" spans="1:81" x14ac:dyDescent="0.2">
      <c r="A289" s="9">
        <v>45231</v>
      </c>
      <c r="B289" s="10">
        <v>31995.382000000001</v>
      </c>
      <c r="C289" s="10">
        <v>422.03199999999998</v>
      </c>
      <c r="D289" s="10">
        <v>4308.201</v>
      </c>
      <c r="E289" s="10">
        <v>86.43</v>
      </c>
      <c r="F289" s="10">
        <f t="shared" ref="F289:F295" si="165">SUM(B289:E289)</f>
        <v>36812.044999999998</v>
      </c>
      <c r="G289" s="10">
        <v>4075.77</v>
      </c>
      <c r="H289" s="10">
        <v>1076.9349999999999</v>
      </c>
      <c r="I289" s="10">
        <v>309.45400000000001</v>
      </c>
      <c r="J289" s="10">
        <v>1783.3219999999999</v>
      </c>
      <c r="K289" s="10">
        <v>2081.5219999999999</v>
      </c>
      <c r="L289" s="10">
        <v>1710.0740000000001</v>
      </c>
      <c r="M289" s="10">
        <f t="shared" si="163"/>
        <v>11037.077000000001</v>
      </c>
      <c r="N289" s="10">
        <v>3024.857</v>
      </c>
      <c r="O289" s="10">
        <v>2897.9960000000001</v>
      </c>
      <c r="P289" s="10">
        <f t="shared" si="164"/>
        <v>5922.8530000000001</v>
      </c>
      <c r="Q289" s="10">
        <v>254.92400000000001</v>
      </c>
      <c r="R289" s="10">
        <v>3588.6060000000002</v>
      </c>
      <c r="S289" s="10">
        <v>649.85599999999999</v>
      </c>
      <c r="T289" s="10">
        <v>286.71499999999997</v>
      </c>
      <c r="U289" s="10">
        <v>344.75799999999998</v>
      </c>
      <c r="V289" s="10">
        <v>1073.17</v>
      </c>
      <c r="W289" s="10">
        <v>4289.451</v>
      </c>
      <c r="X289" s="10">
        <f t="shared" si="139"/>
        <v>10487.48</v>
      </c>
      <c r="Y289" s="10">
        <v>3654.989</v>
      </c>
      <c r="Z289" s="10">
        <v>149.80500000000001</v>
      </c>
      <c r="AA289" s="10">
        <v>548.77499999999998</v>
      </c>
      <c r="AB289" s="126">
        <v>130952.836</v>
      </c>
      <c r="AC289" s="12"/>
      <c r="AD289" s="116"/>
      <c r="AE289" s="133"/>
      <c r="AF289" s="132"/>
      <c r="BF289" s="126">
        <f t="shared" si="140"/>
        <v>130952.836</v>
      </c>
      <c r="BG289" s="6"/>
      <c r="BH289" s="120">
        <f t="shared" si="141"/>
        <v>36812.044999999998</v>
      </c>
      <c r="BI289" s="120">
        <f t="shared" si="142"/>
        <v>4075.77</v>
      </c>
      <c r="BJ289" s="120">
        <f t="shared" si="143"/>
        <v>1076.9349999999999</v>
      </c>
      <c r="BK289" s="120">
        <f t="shared" si="144"/>
        <v>309.45400000000001</v>
      </c>
      <c r="BL289" s="120">
        <f t="shared" si="145"/>
        <v>1783.3219999999999</v>
      </c>
      <c r="BM289" s="120">
        <f t="shared" si="146"/>
        <v>2081.5219999999999</v>
      </c>
      <c r="BN289" s="120">
        <f t="shared" si="147"/>
        <v>1710.0740000000001</v>
      </c>
      <c r="BO289" s="120">
        <f t="shared" si="148"/>
        <v>11037.077000000001</v>
      </c>
      <c r="BP289" s="120">
        <f t="shared" si="149"/>
        <v>3024.857</v>
      </c>
      <c r="BQ289" s="120">
        <f t="shared" si="150"/>
        <v>2897.9960000000001</v>
      </c>
      <c r="BR289" s="120">
        <f t="shared" si="151"/>
        <v>5922.8530000000001</v>
      </c>
      <c r="BS289" s="120">
        <f t="shared" si="152"/>
        <v>254.92400000000001</v>
      </c>
      <c r="BT289" s="120">
        <f t="shared" si="153"/>
        <v>3588.6060000000002</v>
      </c>
      <c r="BU289" s="120">
        <f t="shared" si="154"/>
        <v>649.85599999999999</v>
      </c>
      <c r="BV289" s="120">
        <f t="shared" si="155"/>
        <v>286.71499999999997</v>
      </c>
      <c r="BW289" s="120">
        <f t="shared" si="156"/>
        <v>344.75799999999998</v>
      </c>
      <c r="BX289" s="120">
        <f t="shared" si="157"/>
        <v>1073.17</v>
      </c>
      <c r="BY289" s="120">
        <f t="shared" si="158"/>
        <v>4289.451</v>
      </c>
      <c r="BZ289" s="120">
        <f t="shared" si="159"/>
        <v>10487.48</v>
      </c>
      <c r="CA289" s="120">
        <f t="shared" si="160"/>
        <v>3654.989</v>
      </c>
      <c r="CB289" s="120">
        <f t="shared" si="161"/>
        <v>149.80500000000001</v>
      </c>
      <c r="CC289" s="120">
        <f t="shared" si="162"/>
        <v>548.77499999999998</v>
      </c>
    </row>
    <row r="290" spans="1:81" x14ac:dyDescent="0.2">
      <c r="A290" s="9">
        <v>45261</v>
      </c>
      <c r="B290" s="10">
        <v>32085.512999999999</v>
      </c>
      <c r="C290" s="10">
        <v>402.47800000000001</v>
      </c>
      <c r="D290" s="10">
        <v>3902.04</v>
      </c>
      <c r="E290" s="10">
        <v>111.474</v>
      </c>
      <c r="F290" s="10">
        <f t="shared" si="165"/>
        <v>36501.504999999997</v>
      </c>
      <c r="G290" s="10">
        <v>3765.1660000000002</v>
      </c>
      <c r="H290" s="10">
        <v>936.97699999999998</v>
      </c>
      <c r="I290" s="10">
        <v>348.57799999999997</v>
      </c>
      <c r="J290" s="10">
        <v>1762.789</v>
      </c>
      <c r="K290" s="10">
        <v>2168.6170000000002</v>
      </c>
      <c r="L290" s="10">
        <v>1521.768</v>
      </c>
      <c r="M290" s="10">
        <f t="shared" si="163"/>
        <v>10503.895</v>
      </c>
      <c r="N290" s="10">
        <v>2939.8809999999999</v>
      </c>
      <c r="O290" s="10">
        <v>2511.5419999999999</v>
      </c>
      <c r="P290" s="10">
        <f t="shared" si="164"/>
        <v>5451.4229999999998</v>
      </c>
      <c r="Q290" s="10">
        <v>227.20400000000001</v>
      </c>
      <c r="R290" s="10">
        <v>3236.1750000000002</v>
      </c>
      <c r="S290" s="10">
        <v>649.67999999999995</v>
      </c>
      <c r="T290" s="10">
        <v>295.80799999999999</v>
      </c>
      <c r="U290" s="10">
        <v>349.36399999999998</v>
      </c>
      <c r="V290" s="10">
        <v>1080.7850000000001</v>
      </c>
      <c r="W290" s="10">
        <v>2693.71</v>
      </c>
      <c r="X290" s="10">
        <f t="shared" si="139"/>
        <v>8532.7259999999987</v>
      </c>
      <c r="Y290" s="10">
        <v>3725.2930000000001</v>
      </c>
      <c r="Z290" s="10">
        <v>145.91800000000001</v>
      </c>
      <c r="AA290" s="10">
        <v>533.47500000000002</v>
      </c>
      <c r="AB290" s="126">
        <v>122388.88099999999</v>
      </c>
      <c r="AC290" s="12"/>
      <c r="AD290" s="116"/>
      <c r="AE290" s="133"/>
      <c r="AF290" s="132"/>
      <c r="BF290" s="126">
        <f t="shared" si="140"/>
        <v>122388.88099999999</v>
      </c>
      <c r="BG290" s="6"/>
      <c r="BH290" s="120">
        <f t="shared" si="141"/>
        <v>36501.504999999997</v>
      </c>
      <c r="BI290" s="120">
        <f t="shared" si="142"/>
        <v>3765.1660000000002</v>
      </c>
      <c r="BJ290" s="120">
        <f t="shared" si="143"/>
        <v>936.97699999999998</v>
      </c>
      <c r="BK290" s="120">
        <f t="shared" si="144"/>
        <v>348.57799999999997</v>
      </c>
      <c r="BL290" s="120">
        <f t="shared" si="145"/>
        <v>1762.789</v>
      </c>
      <c r="BM290" s="120">
        <f t="shared" si="146"/>
        <v>2168.6170000000002</v>
      </c>
      <c r="BN290" s="120">
        <f t="shared" si="147"/>
        <v>1521.768</v>
      </c>
      <c r="BO290" s="120">
        <f t="shared" si="148"/>
        <v>10503.895</v>
      </c>
      <c r="BP290" s="120">
        <f t="shared" si="149"/>
        <v>2939.8809999999999</v>
      </c>
      <c r="BQ290" s="120">
        <f t="shared" si="150"/>
        <v>2511.5419999999999</v>
      </c>
      <c r="BR290" s="120">
        <f t="shared" si="151"/>
        <v>5451.4229999999998</v>
      </c>
      <c r="BS290" s="120">
        <f t="shared" si="152"/>
        <v>227.20400000000001</v>
      </c>
      <c r="BT290" s="120">
        <f t="shared" si="153"/>
        <v>3236.1750000000002</v>
      </c>
      <c r="BU290" s="120">
        <f t="shared" si="154"/>
        <v>649.67999999999995</v>
      </c>
      <c r="BV290" s="120">
        <f t="shared" si="155"/>
        <v>295.80799999999999</v>
      </c>
      <c r="BW290" s="120">
        <f t="shared" si="156"/>
        <v>349.36399999999998</v>
      </c>
      <c r="BX290" s="120">
        <f t="shared" si="157"/>
        <v>1080.7850000000001</v>
      </c>
      <c r="BY290" s="120">
        <f t="shared" si="158"/>
        <v>2693.71</v>
      </c>
      <c r="BZ290" s="120">
        <f t="shared" si="159"/>
        <v>8532.7259999999987</v>
      </c>
      <c r="CA290" s="120">
        <f t="shared" si="160"/>
        <v>3725.2930000000001</v>
      </c>
      <c r="CB290" s="120">
        <f t="shared" si="161"/>
        <v>145.91800000000001</v>
      </c>
      <c r="CC290" s="120">
        <f t="shared" si="162"/>
        <v>533.47500000000002</v>
      </c>
    </row>
    <row r="291" spans="1:81" x14ac:dyDescent="0.2">
      <c r="A291" s="9">
        <v>45292</v>
      </c>
      <c r="B291" s="150">
        <v>34086.133999999998</v>
      </c>
      <c r="C291" s="150">
        <v>340.81400000000002</v>
      </c>
      <c r="D291" s="150">
        <v>3850.511</v>
      </c>
      <c r="E291" s="150">
        <v>65.376000000000005</v>
      </c>
      <c r="F291" s="150">
        <f>SUM(B291:E291)</f>
        <v>38342.834999999992</v>
      </c>
      <c r="G291" s="150">
        <v>3932.89</v>
      </c>
      <c r="H291" s="150">
        <v>951.87900000000002</v>
      </c>
      <c r="I291" s="150">
        <v>278.03899999999999</v>
      </c>
      <c r="J291" s="150">
        <v>1851.9</v>
      </c>
      <c r="K291" s="150">
        <v>2299.3139999999999</v>
      </c>
      <c r="L291" s="150">
        <v>1618.6949999999999</v>
      </c>
      <c r="M291" s="150">
        <f t="shared" si="163"/>
        <v>10932.717000000001</v>
      </c>
      <c r="N291" s="150">
        <v>2904.538</v>
      </c>
      <c r="O291" s="150">
        <v>2786.3319999999999</v>
      </c>
      <c r="P291" s="150">
        <f t="shared" si="164"/>
        <v>5690.87</v>
      </c>
      <c r="Q291" s="150">
        <v>236.02500000000001</v>
      </c>
      <c r="R291" s="150">
        <v>3359.1039999999998</v>
      </c>
      <c r="S291" s="150">
        <v>681.57600000000002</v>
      </c>
      <c r="T291" s="150">
        <v>197.44</v>
      </c>
      <c r="U291" s="150">
        <v>386.83600000000001</v>
      </c>
      <c r="V291" s="150">
        <v>1020.819</v>
      </c>
      <c r="W291" s="150">
        <v>2893.2420000000002</v>
      </c>
      <c r="X291" s="150">
        <f>SUM(Q291:W291)</f>
        <v>8775.0419999999995</v>
      </c>
      <c r="Y291" s="150">
        <v>4013.7049999999999</v>
      </c>
      <c r="Z291" s="150">
        <v>131.12200000000001</v>
      </c>
      <c r="AA291" s="150">
        <v>655.21</v>
      </c>
      <c r="AB291" s="150">
        <v>128549.41099999999</v>
      </c>
      <c r="AC291" s="12"/>
      <c r="AD291" s="116"/>
      <c r="AE291" s="133"/>
      <c r="AF291" s="132"/>
      <c r="BF291" s="126">
        <f t="shared" si="140"/>
        <v>128549.41099999999</v>
      </c>
      <c r="BG291" s="6"/>
      <c r="BH291" s="120">
        <f t="shared" si="141"/>
        <v>38342.834999999992</v>
      </c>
      <c r="BI291" s="120">
        <f t="shared" si="142"/>
        <v>3932.89</v>
      </c>
      <c r="BJ291" s="120">
        <f t="shared" si="143"/>
        <v>951.87900000000002</v>
      </c>
      <c r="BK291" s="120">
        <f t="shared" si="144"/>
        <v>278.03899999999999</v>
      </c>
      <c r="BL291" s="120">
        <f t="shared" si="145"/>
        <v>1851.9</v>
      </c>
      <c r="BM291" s="120">
        <f t="shared" si="146"/>
        <v>2299.3139999999999</v>
      </c>
      <c r="BN291" s="120">
        <f t="shared" si="147"/>
        <v>1618.6949999999999</v>
      </c>
      <c r="BO291" s="120">
        <f t="shared" si="148"/>
        <v>10932.717000000001</v>
      </c>
      <c r="BP291" s="120">
        <f t="shared" si="149"/>
        <v>2904.538</v>
      </c>
      <c r="BQ291" s="120">
        <f t="shared" si="150"/>
        <v>2786.3319999999999</v>
      </c>
      <c r="BR291" s="120">
        <f t="shared" si="151"/>
        <v>5690.87</v>
      </c>
      <c r="BS291" s="120">
        <f t="shared" si="152"/>
        <v>236.02500000000001</v>
      </c>
      <c r="BT291" s="120">
        <f t="shared" si="153"/>
        <v>3359.1039999999998</v>
      </c>
      <c r="BU291" s="120">
        <f t="shared" si="154"/>
        <v>681.57600000000002</v>
      </c>
      <c r="BV291" s="120">
        <f t="shared" si="155"/>
        <v>197.44</v>
      </c>
      <c r="BW291" s="120">
        <f t="shared" si="156"/>
        <v>386.83600000000001</v>
      </c>
      <c r="BX291" s="120">
        <f t="shared" si="157"/>
        <v>1020.819</v>
      </c>
      <c r="BY291" s="120">
        <f t="shared" si="158"/>
        <v>2893.2420000000002</v>
      </c>
      <c r="BZ291" s="120">
        <f t="shared" si="159"/>
        <v>8775.0419999999995</v>
      </c>
      <c r="CA291" s="120">
        <f t="shared" si="160"/>
        <v>4013.7049999999999</v>
      </c>
      <c r="CB291" s="120">
        <f t="shared" si="161"/>
        <v>131.12200000000001</v>
      </c>
      <c r="CC291" s="120">
        <f t="shared" si="162"/>
        <v>655.21</v>
      </c>
    </row>
    <row r="292" spans="1:81" x14ac:dyDescent="0.2">
      <c r="A292" s="9">
        <v>45323</v>
      </c>
      <c r="B292" s="150">
        <v>31979.606</v>
      </c>
      <c r="C292" s="150">
        <v>558.54600000000005</v>
      </c>
      <c r="D292" s="150">
        <v>3568.6660000000002</v>
      </c>
      <c r="E292" s="150">
        <v>44.363</v>
      </c>
      <c r="F292" s="150">
        <f t="shared" si="165"/>
        <v>36151.180999999997</v>
      </c>
      <c r="G292" s="150">
        <v>3729.9009999999998</v>
      </c>
      <c r="H292" s="150">
        <v>876.76300000000003</v>
      </c>
      <c r="I292" s="150">
        <v>268.52100000000002</v>
      </c>
      <c r="J292" s="150">
        <v>1671.6969999999999</v>
      </c>
      <c r="K292" s="150">
        <v>2042.873</v>
      </c>
      <c r="L292" s="150">
        <v>1517.4739999999999</v>
      </c>
      <c r="M292" s="150">
        <f t="shared" si="163"/>
        <v>10107.228999999999</v>
      </c>
      <c r="N292" s="150">
        <v>2750.0549999999998</v>
      </c>
      <c r="O292" s="150">
        <v>2523.4810000000002</v>
      </c>
      <c r="P292" s="150">
        <f t="shared" si="164"/>
        <v>5273.5360000000001</v>
      </c>
      <c r="Q292" s="150">
        <v>125.251</v>
      </c>
      <c r="R292" s="150">
        <v>3106.3470000000002</v>
      </c>
      <c r="S292" s="150">
        <v>653.35400000000004</v>
      </c>
      <c r="T292" s="150">
        <v>181.02099999999999</v>
      </c>
      <c r="U292" s="150">
        <v>380.47899999999998</v>
      </c>
      <c r="V292" s="150">
        <v>888.67100000000005</v>
      </c>
      <c r="W292" s="150">
        <v>2769.567</v>
      </c>
      <c r="X292" s="150">
        <f t="shared" si="139"/>
        <v>8104.6900000000005</v>
      </c>
      <c r="Y292" s="150">
        <v>3710.3580000000002</v>
      </c>
      <c r="Z292" s="150">
        <v>103.142</v>
      </c>
      <c r="AA292" s="150">
        <v>643.58199999999999</v>
      </c>
      <c r="AB292" s="150">
        <v>119430.65360000002</v>
      </c>
      <c r="AC292" s="12"/>
      <c r="AD292" s="116"/>
      <c r="AE292" s="133"/>
      <c r="AF292" s="132"/>
      <c r="BF292" s="126">
        <f t="shared" si="140"/>
        <v>119430.65360000002</v>
      </c>
      <c r="BG292" s="6"/>
      <c r="BH292" s="120">
        <f t="shared" si="141"/>
        <v>36151.180999999997</v>
      </c>
      <c r="BI292" s="120">
        <f t="shared" si="142"/>
        <v>3729.9009999999998</v>
      </c>
      <c r="BJ292" s="120">
        <f t="shared" si="143"/>
        <v>876.76300000000003</v>
      </c>
      <c r="BK292" s="120">
        <f t="shared" si="144"/>
        <v>268.52100000000002</v>
      </c>
      <c r="BL292" s="120">
        <f t="shared" si="145"/>
        <v>1671.6969999999999</v>
      </c>
      <c r="BM292" s="120">
        <f t="shared" si="146"/>
        <v>2042.873</v>
      </c>
      <c r="BN292" s="120">
        <f t="shared" si="147"/>
        <v>1517.4739999999999</v>
      </c>
      <c r="BO292" s="120">
        <f t="shared" si="148"/>
        <v>10107.228999999999</v>
      </c>
      <c r="BP292" s="120">
        <f t="shared" si="149"/>
        <v>2750.0549999999998</v>
      </c>
      <c r="BQ292" s="120">
        <f t="shared" si="150"/>
        <v>2523.4810000000002</v>
      </c>
      <c r="BR292" s="120">
        <f t="shared" si="151"/>
        <v>5273.5360000000001</v>
      </c>
      <c r="BS292" s="120">
        <f t="shared" si="152"/>
        <v>125.251</v>
      </c>
      <c r="BT292" s="120">
        <f t="shared" si="153"/>
        <v>3106.3470000000002</v>
      </c>
      <c r="BU292" s="120">
        <f t="shared" si="154"/>
        <v>653.35400000000004</v>
      </c>
      <c r="BV292" s="120">
        <f t="shared" si="155"/>
        <v>181.02099999999999</v>
      </c>
      <c r="BW292" s="120">
        <f t="shared" si="156"/>
        <v>380.47899999999998</v>
      </c>
      <c r="BX292" s="120">
        <f t="shared" si="157"/>
        <v>888.67100000000005</v>
      </c>
      <c r="BY292" s="120">
        <f t="shared" si="158"/>
        <v>2769.567</v>
      </c>
      <c r="BZ292" s="120">
        <f t="shared" si="159"/>
        <v>8104.6900000000005</v>
      </c>
      <c r="CA292" s="120">
        <f t="shared" si="160"/>
        <v>3710.3580000000002</v>
      </c>
      <c r="CB292" s="120">
        <f t="shared" si="161"/>
        <v>103.142</v>
      </c>
      <c r="CC292" s="120">
        <f t="shared" si="162"/>
        <v>643.58199999999999</v>
      </c>
    </row>
    <row r="293" spans="1:81" x14ac:dyDescent="0.2">
      <c r="A293" s="9">
        <v>45352</v>
      </c>
      <c r="B293" s="150">
        <v>31182.681</v>
      </c>
      <c r="C293" s="150">
        <v>504.21800000000002</v>
      </c>
      <c r="D293" s="150">
        <v>3957.2040000000002</v>
      </c>
      <c r="E293" s="150">
        <v>131.73400000000001</v>
      </c>
      <c r="F293" s="150">
        <f t="shared" si="165"/>
        <v>35775.837</v>
      </c>
      <c r="G293" s="150">
        <v>4086.5450000000001</v>
      </c>
      <c r="H293" s="150">
        <v>868.10599999999999</v>
      </c>
      <c r="I293" s="150">
        <v>276.28399999999999</v>
      </c>
      <c r="J293" s="150">
        <v>2011.7149999999999</v>
      </c>
      <c r="K293" s="150">
        <v>1959.846</v>
      </c>
      <c r="L293" s="150">
        <v>1591.1220000000001</v>
      </c>
      <c r="M293" s="150">
        <f t="shared" si="163"/>
        <v>10793.617999999999</v>
      </c>
      <c r="N293" s="150">
        <v>2750.0929999999998</v>
      </c>
      <c r="O293" s="150">
        <v>2586.7759999999998</v>
      </c>
      <c r="P293" s="150">
        <f t="shared" si="164"/>
        <v>5336.8689999999997</v>
      </c>
      <c r="Q293" s="150">
        <v>143.30099999999999</v>
      </c>
      <c r="R293" s="150">
        <v>3132.3180000000002</v>
      </c>
      <c r="S293" s="150">
        <v>642.22900000000004</v>
      </c>
      <c r="T293" s="150">
        <v>158.13999999999999</v>
      </c>
      <c r="U293" s="150">
        <v>366.697</v>
      </c>
      <c r="V293" s="150">
        <v>1018.326</v>
      </c>
      <c r="W293" s="150">
        <v>2839.989</v>
      </c>
      <c r="X293" s="150">
        <f t="shared" si="139"/>
        <v>8301</v>
      </c>
      <c r="Y293" s="150">
        <v>3614.299</v>
      </c>
      <c r="Z293" s="150">
        <v>114.51600000000001</v>
      </c>
      <c r="AA293" s="150">
        <v>657.59699999999998</v>
      </c>
      <c r="AB293" s="150">
        <v>119853.33359999998</v>
      </c>
      <c r="AC293" s="12"/>
      <c r="AD293" s="116"/>
      <c r="AE293" s="133"/>
      <c r="AF293" s="132"/>
      <c r="BF293" s="126">
        <f t="shared" si="140"/>
        <v>119853.33359999998</v>
      </c>
      <c r="BG293" s="6"/>
      <c r="BH293" s="120">
        <f t="shared" si="141"/>
        <v>35775.837</v>
      </c>
      <c r="BI293" s="120">
        <f t="shared" si="142"/>
        <v>4086.5450000000001</v>
      </c>
      <c r="BJ293" s="120">
        <f t="shared" si="143"/>
        <v>868.10599999999999</v>
      </c>
      <c r="BK293" s="120">
        <f t="shared" si="144"/>
        <v>276.28399999999999</v>
      </c>
      <c r="BL293" s="120">
        <f t="shared" si="145"/>
        <v>2011.7149999999999</v>
      </c>
      <c r="BM293" s="120">
        <f t="shared" si="146"/>
        <v>1959.846</v>
      </c>
      <c r="BN293" s="120">
        <f t="shared" si="147"/>
        <v>1591.1220000000001</v>
      </c>
      <c r="BO293" s="120">
        <f t="shared" si="148"/>
        <v>10793.617999999999</v>
      </c>
      <c r="BP293" s="120">
        <f t="shared" si="149"/>
        <v>2750.0929999999998</v>
      </c>
      <c r="BQ293" s="120">
        <f t="shared" si="150"/>
        <v>2586.7759999999998</v>
      </c>
      <c r="BR293" s="120">
        <f t="shared" si="151"/>
        <v>5336.8689999999997</v>
      </c>
      <c r="BS293" s="120">
        <f t="shared" si="152"/>
        <v>143.30099999999999</v>
      </c>
      <c r="BT293" s="120">
        <f t="shared" si="153"/>
        <v>3132.3180000000002</v>
      </c>
      <c r="BU293" s="120">
        <f t="shared" si="154"/>
        <v>642.22900000000004</v>
      </c>
      <c r="BV293" s="120">
        <f t="shared" si="155"/>
        <v>158.13999999999999</v>
      </c>
      <c r="BW293" s="120">
        <f t="shared" si="156"/>
        <v>366.697</v>
      </c>
      <c r="BX293" s="120">
        <f t="shared" si="157"/>
        <v>1018.326</v>
      </c>
      <c r="BY293" s="120">
        <f t="shared" si="158"/>
        <v>2839.989</v>
      </c>
      <c r="BZ293" s="120">
        <f t="shared" si="159"/>
        <v>8301</v>
      </c>
      <c r="CA293" s="120">
        <f t="shared" si="160"/>
        <v>3614.299</v>
      </c>
      <c r="CB293" s="120">
        <f t="shared" si="161"/>
        <v>114.51600000000001</v>
      </c>
      <c r="CC293" s="120">
        <f t="shared" si="162"/>
        <v>657.59699999999998</v>
      </c>
    </row>
    <row r="294" spans="1:81" x14ac:dyDescent="0.2">
      <c r="A294" s="9">
        <v>45383</v>
      </c>
      <c r="B294" s="150">
        <v>30740.969000000001</v>
      </c>
      <c r="C294" s="150">
        <v>327.17200000000003</v>
      </c>
      <c r="D294" s="150">
        <v>3649.1770000000001</v>
      </c>
      <c r="E294" s="150">
        <v>244.167</v>
      </c>
      <c r="F294" s="150">
        <f t="shared" si="165"/>
        <v>34961.485000000001</v>
      </c>
      <c r="G294" s="150">
        <v>3787.2370000000001</v>
      </c>
      <c r="H294" s="150">
        <v>950.85199999999998</v>
      </c>
      <c r="I294" s="150">
        <v>288.24400000000003</v>
      </c>
      <c r="J294" s="150">
        <v>682.01400000000001</v>
      </c>
      <c r="K294" s="150">
        <v>2144.5680000000002</v>
      </c>
      <c r="L294" s="150">
        <v>1599.729</v>
      </c>
      <c r="M294" s="150">
        <f t="shared" si="163"/>
        <v>9452.6440000000002</v>
      </c>
      <c r="N294" s="150">
        <v>2763.6590000000001</v>
      </c>
      <c r="O294" s="150">
        <v>2426.3710000000001</v>
      </c>
      <c r="P294" s="150">
        <f t="shared" si="164"/>
        <v>5190.0300000000007</v>
      </c>
      <c r="Q294" s="150">
        <v>109.72</v>
      </c>
      <c r="R294" s="150">
        <v>3153.8380000000002</v>
      </c>
      <c r="S294" s="150">
        <v>572.58500000000004</v>
      </c>
      <c r="T294" s="150">
        <v>146.095</v>
      </c>
      <c r="U294" s="150">
        <v>362.28500000000003</v>
      </c>
      <c r="V294" s="150">
        <v>903.36699999999996</v>
      </c>
      <c r="W294" s="150">
        <v>1483.5319999999999</v>
      </c>
      <c r="X294" s="150">
        <f t="shared" si="139"/>
        <v>6731.4220000000005</v>
      </c>
      <c r="Y294" s="150">
        <v>3680.962</v>
      </c>
      <c r="Z294" s="150">
        <v>77.185000000000002</v>
      </c>
      <c r="AA294" s="150">
        <v>573.80899999999997</v>
      </c>
      <c r="AB294" s="150">
        <v>111386.02619999999</v>
      </c>
      <c r="AC294" s="12"/>
      <c r="AD294" s="116"/>
      <c r="AE294" s="133"/>
      <c r="AF294" s="132"/>
      <c r="BF294" s="126">
        <f t="shared" si="140"/>
        <v>111386.02619999999</v>
      </c>
      <c r="BG294" s="6"/>
      <c r="BH294" s="120">
        <f t="shared" si="141"/>
        <v>34961.485000000001</v>
      </c>
      <c r="BI294" s="120">
        <f t="shared" si="142"/>
        <v>3787.2370000000001</v>
      </c>
      <c r="BJ294" s="120">
        <f t="shared" si="143"/>
        <v>950.85199999999998</v>
      </c>
      <c r="BK294" s="120">
        <f t="shared" si="144"/>
        <v>288.24400000000003</v>
      </c>
      <c r="BL294" s="120">
        <f t="shared" si="145"/>
        <v>682.01400000000001</v>
      </c>
      <c r="BM294" s="120">
        <f t="shared" si="146"/>
        <v>2144.5680000000002</v>
      </c>
      <c r="BN294" s="120">
        <f t="shared" si="147"/>
        <v>1599.729</v>
      </c>
      <c r="BO294" s="120">
        <f t="shared" si="148"/>
        <v>9452.6440000000002</v>
      </c>
      <c r="BP294" s="120">
        <f t="shared" si="149"/>
        <v>2763.6590000000001</v>
      </c>
      <c r="BQ294" s="120">
        <f t="shared" si="150"/>
        <v>2426.3710000000001</v>
      </c>
      <c r="BR294" s="120">
        <f t="shared" si="151"/>
        <v>5190.0300000000007</v>
      </c>
      <c r="BS294" s="120">
        <f t="shared" si="152"/>
        <v>109.72</v>
      </c>
      <c r="BT294" s="120">
        <f t="shared" si="153"/>
        <v>3153.8380000000002</v>
      </c>
      <c r="BU294" s="120">
        <f t="shared" si="154"/>
        <v>572.58500000000004</v>
      </c>
      <c r="BV294" s="120">
        <f t="shared" si="155"/>
        <v>146.095</v>
      </c>
      <c r="BW294" s="120">
        <f t="shared" si="156"/>
        <v>362.28500000000003</v>
      </c>
      <c r="BX294" s="120">
        <f t="shared" si="157"/>
        <v>903.36699999999996</v>
      </c>
      <c r="BY294" s="120">
        <f t="shared" si="158"/>
        <v>1483.5319999999999</v>
      </c>
      <c r="BZ294" s="120">
        <f t="shared" si="159"/>
        <v>6731.4220000000005</v>
      </c>
      <c r="CA294" s="120">
        <f t="shared" si="160"/>
        <v>3680.962</v>
      </c>
      <c r="CB294" s="120">
        <f t="shared" si="161"/>
        <v>77.185000000000002</v>
      </c>
      <c r="CC294" s="120">
        <f t="shared" si="162"/>
        <v>573.80899999999997</v>
      </c>
    </row>
    <row r="295" spans="1:81" x14ac:dyDescent="0.2">
      <c r="A295" s="9">
        <v>45413</v>
      </c>
      <c r="B295" s="150">
        <v>35449.911999999997</v>
      </c>
      <c r="C295" s="150">
        <v>446.73599999999999</v>
      </c>
      <c r="D295" s="150">
        <v>3770.826</v>
      </c>
      <c r="E295" s="150">
        <v>60.192</v>
      </c>
      <c r="F295" s="150">
        <f t="shared" si="165"/>
        <v>39727.665999999997</v>
      </c>
      <c r="G295" s="150">
        <v>4442.1009999999997</v>
      </c>
      <c r="H295" s="150">
        <v>1126.7660000000001</v>
      </c>
      <c r="I295" s="150">
        <v>318.08300000000003</v>
      </c>
      <c r="J295" s="150">
        <v>1913.7550000000001</v>
      </c>
      <c r="K295" s="150">
        <v>2932.1280000000002</v>
      </c>
      <c r="L295" s="150">
        <v>1989.36</v>
      </c>
      <c r="M295" s="150">
        <f t="shared" si="163"/>
        <v>12722.193000000001</v>
      </c>
      <c r="N295" s="150">
        <v>3147.0129999999999</v>
      </c>
      <c r="O295" s="150">
        <v>3032.8420000000001</v>
      </c>
      <c r="P295" s="150">
        <f t="shared" si="164"/>
        <v>6179.8549999999996</v>
      </c>
      <c r="Q295" s="150">
        <v>192.084</v>
      </c>
      <c r="R295" s="150">
        <v>3956.7150000000001</v>
      </c>
      <c r="S295" s="150">
        <v>791.23800000000006</v>
      </c>
      <c r="T295" s="150">
        <v>225.39599999999999</v>
      </c>
      <c r="U295" s="150">
        <v>481.34</v>
      </c>
      <c r="V295" s="150">
        <v>1078.4100000000001</v>
      </c>
      <c r="W295" s="150">
        <v>3080.4839999999999</v>
      </c>
      <c r="X295" s="150">
        <f t="shared" si="139"/>
        <v>9805.6669999999995</v>
      </c>
      <c r="Y295" s="150">
        <v>4449.0410000000002</v>
      </c>
      <c r="Z295" s="150">
        <v>69.507999999999996</v>
      </c>
      <c r="AA295" s="150">
        <v>721.04200000000003</v>
      </c>
      <c r="AB295" s="150">
        <v>139817.19859999997</v>
      </c>
      <c r="AC295" s="12"/>
      <c r="AD295" s="116"/>
      <c r="AE295" s="133"/>
      <c r="AF295" s="132"/>
      <c r="BF295" s="126">
        <f t="shared" si="140"/>
        <v>139817.19859999997</v>
      </c>
      <c r="BG295" s="6"/>
      <c r="BH295" s="120">
        <f t="shared" si="141"/>
        <v>39727.665999999997</v>
      </c>
      <c r="BI295" s="120">
        <f t="shared" si="142"/>
        <v>4442.1009999999997</v>
      </c>
      <c r="BJ295" s="120">
        <f t="shared" si="143"/>
        <v>1126.7660000000001</v>
      </c>
      <c r="BK295" s="120">
        <f t="shared" si="144"/>
        <v>318.08300000000003</v>
      </c>
      <c r="BL295" s="120">
        <f t="shared" si="145"/>
        <v>1913.7550000000001</v>
      </c>
      <c r="BM295" s="120">
        <f t="shared" si="146"/>
        <v>2932.1280000000002</v>
      </c>
      <c r="BN295" s="120">
        <f t="shared" si="147"/>
        <v>1989.36</v>
      </c>
      <c r="BO295" s="120">
        <f t="shared" si="148"/>
        <v>12722.193000000001</v>
      </c>
      <c r="BP295" s="120">
        <f t="shared" si="149"/>
        <v>3147.0129999999999</v>
      </c>
      <c r="BQ295" s="120">
        <f t="shared" si="150"/>
        <v>3032.8420000000001</v>
      </c>
      <c r="BR295" s="120">
        <f t="shared" si="151"/>
        <v>6179.8549999999996</v>
      </c>
      <c r="BS295" s="120">
        <f t="shared" si="152"/>
        <v>192.084</v>
      </c>
      <c r="BT295" s="120">
        <f t="shared" si="153"/>
        <v>3956.7150000000001</v>
      </c>
      <c r="BU295" s="120">
        <f t="shared" si="154"/>
        <v>791.23800000000006</v>
      </c>
      <c r="BV295" s="120">
        <f t="shared" si="155"/>
        <v>225.39599999999999</v>
      </c>
      <c r="BW295" s="120">
        <f t="shared" si="156"/>
        <v>481.34</v>
      </c>
      <c r="BX295" s="120">
        <f t="shared" si="157"/>
        <v>1078.4100000000001</v>
      </c>
      <c r="BY295" s="120">
        <f t="shared" si="158"/>
        <v>3080.4839999999999</v>
      </c>
      <c r="BZ295" s="120">
        <f t="shared" si="159"/>
        <v>9805.6669999999995</v>
      </c>
      <c r="CA295" s="120">
        <f t="shared" si="160"/>
        <v>4449.0410000000002</v>
      </c>
      <c r="CB295" s="120">
        <f t="shared" si="161"/>
        <v>69.507999999999996</v>
      </c>
      <c r="CC295" s="120">
        <f t="shared" si="162"/>
        <v>721.04200000000003</v>
      </c>
    </row>
    <row r="296" spans="1:81" x14ac:dyDescent="0.2">
      <c r="A296" s="9">
        <v>45444</v>
      </c>
      <c r="B296" s="10"/>
      <c r="C296" s="10"/>
      <c r="D296" s="10"/>
      <c r="E296" s="10"/>
      <c r="F296" s="178"/>
      <c r="G296" s="178"/>
      <c r="H296" s="178"/>
      <c r="I296" s="178"/>
      <c r="J296" s="178"/>
      <c r="K296" s="178"/>
      <c r="L296" s="178"/>
      <c r="M296" s="178"/>
      <c r="N296" s="178"/>
      <c r="O296" s="178"/>
      <c r="P296" s="178"/>
      <c r="Q296" s="178"/>
      <c r="R296" s="178"/>
      <c r="S296" s="178"/>
      <c r="T296" s="178"/>
      <c r="U296" s="178"/>
      <c r="V296" s="178"/>
      <c r="W296" s="178"/>
      <c r="X296" s="178"/>
      <c r="Y296" s="178"/>
      <c r="Z296" s="178"/>
      <c r="AA296" s="178"/>
      <c r="AB296" s="165"/>
      <c r="AC296" s="12"/>
      <c r="AD296" s="116"/>
      <c r="AE296" s="133"/>
      <c r="AF296" s="132"/>
      <c r="BF296" s="126">
        <f t="shared" si="140"/>
        <v>0</v>
      </c>
      <c r="BG296" s="6"/>
      <c r="BH296" s="120">
        <f t="shared" si="141"/>
        <v>0</v>
      </c>
      <c r="BI296" s="120">
        <f t="shared" si="142"/>
        <v>0</v>
      </c>
      <c r="BJ296" s="120">
        <f t="shared" si="143"/>
        <v>0</v>
      </c>
      <c r="BK296" s="120">
        <f t="shared" si="144"/>
        <v>0</v>
      </c>
      <c r="BL296" s="120">
        <f t="shared" si="145"/>
        <v>0</v>
      </c>
      <c r="BM296" s="120">
        <f t="shared" si="146"/>
        <v>0</v>
      </c>
      <c r="BN296" s="120">
        <f t="shared" si="147"/>
        <v>0</v>
      </c>
      <c r="BO296" s="120">
        <f t="shared" si="148"/>
        <v>0</v>
      </c>
      <c r="BP296" s="120">
        <f t="shared" si="149"/>
        <v>0</v>
      </c>
      <c r="BQ296" s="120">
        <f t="shared" si="150"/>
        <v>0</v>
      </c>
      <c r="BR296" s="120">
        <f t="shared" si="151"/>
        <v>0</v>
      </c>
      <c r="BS296" s="120">
        <f t="shared" si="152"/>
        <v>0</v>
      </c>
      <c r="BT296" s="120">
        <f t="shared" si="153"/>
        <v>0</v>
      </c>
      <c r="BU296" s="120">
        <f t="shared" si="154"/>
        <v>0</v>
      </c>
      <c r="BV296" s="120">
        <f t="shared" si="155"/>
        <v>0</v>
      </c>
      <c r="BW296" s="120">
        <f t="shared" si="156"/>
        <v>0</v>
      </c>
      <c r="BX296" s="120">
        <f t="shared" si="157"/>
        <v>0</v>
      </c>
      <c r="BY296" s="120">
        <f t="shared" si="158"/>
        <v>0</v>
      </c>
      <c r="BZ296" s="120">
        <f t="shared" si="159"/>
        <v>0</v>
      </c>
      <c r="CA296" s="120">
        <f t="shared" si="160"/>
        <v>0</v>
      </c>
      <c r="CB296" s="120">
        <f t="shared" si="161"/>
        <v>0</v>
      </c>
      <c r="CC296" s="120">
        <f t="shared" si="162"/>
        <v>0</v>
      </c>
    </row>
    <row r="297" spans="1:81" x14ac:dyDescent="0.2">
      <c r="A297" s="9">
        <v>45474</v>
      </c>
      <c r="B297" s="10"/>
      <c r="C297" s="10"/>
      <c r="D297" s="10"/>
      <c r="E297" s="10"/>
      <c r="F297" s="178"/>
      <c r="G297" s="178"/>
      <c r="H297" s="178"/>
      <c r="I297" s="178"/>
      <c r="J297" s="178"/>
      <c r="K297" s="178"/>
      <c r="L297" s="178"/>
      <c r="M297" s="178">
        <f t="shared" si="163"/>
        <v>0</v>
      </c>
      <c r="N297" s="178"/>
      <c r="O297" s="178"/>
      <c r="P297" s="178">
        <f t="shared" si="164"/>
        <v>0</v>
      </c>
      <c r="Q297" s="178"/>
      <c r="R297" s="178"/>
      <c r="S297" s="178"/>
      <c r="T297" s="178"/>
      <c r="U297" s="178"/>
      <c r="V297" s="178"/>
      <c r="W297" s="178"/>
      <c r="X297" s="178"/>
      <c r="Y297" s="178"/>
      <c r="Z297" s="178"/>
      <c r="AA297" s="178"/>
      <c r="AB297" s="165"/>
      <c r="AC297" s="12"/>
      <c r="AD297" s="116"/>
      <c r="AE297" s="133"/>
      <c r="AF297" s="132"/>
      <c r="BF297" s="126">
        <f t="shared" si="140"/>
        <v>0</v>
      </c>
      <c r="BG297" s="6"/>
      <c r="BH297" s="120">
        <f t="shared" si="141"/>
        <v>0</v>
      </c>
      <c r="BI297" s="120">
        <f t="shared" si="142"/>
        <v>0</v>
      </c>
      <c r="BJ297" s="120">
        <f t="shared" si="143"/>
        <v>0</v>
      </c>
      <c r="BK297" s="120">
        <f t="shared" si="144"/>
        <v>0</v>
      </c>
      <c r="BL297" s="120">
        <f t="shared" si="145"/>
        <v>0</v>
      </c>
      <c r="BM297" s="120">
        <f t="shared" si="146"/>
        <v>0</v>
      </c>
      <c r="BN297" s="120">
        <f t="shared" si="147"/>
        <v>0</v>
      </c>
      <c r="BO297" s="120">
        <f t="shared" si="148"/>
        <v>0</v>
      </c>
      <c r="BP297" s="120">
        <f t="shared" si="149"/>
        <v>0</v>
      </c>
      <c r="BQ297" s="120">
        <f t="shared" si="150"/>
        <v>0</v>
      </c>
      <c r="BR297" s="120">
        <f t="shared" si="151"/>
        <v>0</v>
      </c>
      <c r="BS297" s="120">
        <f t="shared" si="152"/>
        <v>0</v>
      </c>
      <c r="BT297" s="120">
        <f t="shared" si="153"/>
        <v>0</v>
      </c>
      <c r="BU297" s="120">
        <f t="shared" si="154"/>
        <v>0</v>
      </c>
      <c r="BV297" s="120">
        <f t="shared" si="155"/>
        <v>0</v>
      </c>
      <c r="BW297" s="120">
        <f t="shared" si="156"/>
        <v>0</v>
      </c>
      <c r="BX297" s="120">
        <f t="shared" si="157"/>
        <v>0</v>
      </c>
      <c r="BY297" s="120">
        <f t="shared" si="158"/>
        <v>0</v>
      </c>
      <c r="BZ297" s="120">
        <f t="shared" si="159"/>
        <v>0</v>
      </c>
      <c r="CA297" s="120">
        <f t="shared" si="160"/>
        <v>0</v>
      </c>
      <c r="CB297" s="120">
        <f t="shared" si="161"/>
        <v>0</v>
      </c>
      <c r="CC297" s="120">
        <f t="shared" si="162"/>
        <v>0</v>
      </c>
    </row>
    <row r="298" spans="1:81" x14ac:dyDescent="0.2">
      <c r="A298" s="9">
        <v>45505</v>
      </c>
      <c r="B298" s="10"/>
      <c r="C298" s="10"/>
      <c r="D298" s="10"/>
      <c r="E298" s="10"/>
      <c r="F298" s="178"/>
      <c r="G298" s="178"/>
      <c r="H298" s="178"/>
      <c r="I298" s="178"/>
      <c r="J298" s="178"/>
      <c r="K298" s="178"/>
      <c r="L298" s="178"/>
      <c r="M298" s="178">
        <f t="shared" si="163"/>
        <v>0</v>
      </c>
      <c r="N298" s="178"/>
      <c r="O298" s="178"/>
      <c r="P298" s="178">
        <f t="shared" si="164"/>
        <v>0</v>
      </c>
      <c r="Q298" s="178"/>
      <c r="R298" s="178"/>
      <c r="S298" s="178"/>
      <c r="T298" s="178"/>
      <c r="U298" s="178"/>
      <c r="V298" s="178"/>
      <c r="W298" s="178"/>
      <c r="X298" s="178"/>
      <c r="Y298" s="178"/>
      <c r="Z298" s="178"/>
      <c r="AA298" s="178"/>
      <c r="AB298" s="165"/>
      <c r="AC298" s="12"/>
      <c r="AD298" s="116"/>
      <c r="AE298" s="133"/>
      <c r="AF298" s="132"/>
      <c r="BF298" s="126">
        <f t="shared" si="140"/>
        <v>0</v>
      </c>
      <c r="BG298" s="6"/>
      <c r="BH298" s="120">
        <f t="shared" si="141"/>
        <v>0</v>
      </c>
      <c r="BI298" s="120">
        <f t="shared" si="142"/>
        <v>0</v>
      </c>
      <c r="BJ298" s="120">
        <f t="shared" si="143"/>
        <v>0</v>
      </c>
      <c r="BK298" s="120">
        <f t="shared" si="144"/>
        <v>0</v>
      </c>
      <c r="BL298" s="120">
        <f t="shared" si="145"/>
        <v>0</v>
      </c>
      <c r="BM298" s="120">
        <f t="shared" si="146"/>
        <v>0</v>
      </c>
      <c r="BN298" s="120">
        <f t="shared" si="147"/>
        <v>0</v>
      </c>
      <c r="BO298" s="120">
        <f t="shared" si="148"/>
        <v>0</v>
      </c>
      <c r="BP298" s="120">
        <f t="shared" si="149"/>
        <v>0</v>
      </c>
      <c r="BQ298" s="120">
        <f t="shared" si="150"/>
        <v>0</v>
      </c>
      <c r="BR298" s="120">
        <f t="shared" si="151"/>
        <v>0</v>
      </c>
      <c r="BS298" s="120">
        <f t="shared" si="152"/>
        <v>0</v>
      </c>
      <c r="BT298" s="120">
        <f t="shared" si="153"/>
        <v>0</v>
      </c>
      <c r="BU298" s="120">
        <f t="shared" si="154"/>
        <v>0</v>
      </c>
      <c r="BV298" s="120">
        <f t="shared" si="155"/>
        <v>0</v>
      </c>
      <c r="BW298" s="120">
        <f t="shared" si="156"/>
        <v>0</v>
      </c>
      <c r="BX298" s="120">
        <f t="shared" si="157"/>
        <v>0</v>
      </c>
      <c r="BY298" s="120">
        <f t="shared" si="158"/>
        <v>0</v>
      </c>
      <c r="BZ298" s="120">
        <f t="shared" si="159"/>
        <v>0</v>
      </c>
      <c r="CA298" s="120">
        <f t="shared" si="160"/>
        <v>0</v>
      </c>
      <c r="CB298" s="120">
        <f t="shared" si="161"/>
        <v>0</v>
      </c>
      <c r="CC298" s="120">
        <f t="shared" si="162"/>
        <v>0</v>
      </c>
    </row>
    <row r="299" spans="1:81" x14ac:dyDescent="0.2">
      <c r="A299" s="9">
        <v>45536</v>
      </c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>
        <f t="shared" si="163"/>
        <v>0</v>
      </c>
      <c r="N299" s="10"/>
      <c r="O299" s="10"/>
      <c r="P299" s="10">
        <f t="shared" si="164"/>
        <v>0</v>
      </c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26"/>
      <c r="AC299" s="12"/>
      <c r="AD299" s="116"/>
      <c r="AE299" s="133"/>
      <c r="AF299" s="132"/>
      <c r="BF299" s="126">
        <f t="shared" si="140"/>
        <v>0</v>
      </c>
      <c r="BG299" s="6"/>
      <c r="BH299" s="120">
        <f t="shared" si="141"/>
        <v>0</v>
      </c>
      <c r="BI299" s="120">
        <f t="shared" si="142"/>
        <v>0</v>
      </c>
      <c r="BJ299" s="120">
        <f t="shared" si="143"/>
        <v>0</v>
      </c>
      <c r="BK299" s="120">
        <f t="shared" si="144"/>
        <v>0</v>
      </c>
      <c r="BL299" s="120">
        <f t="shared" si="145"/>
        <v>0</v>
      </c>
      <c r="BM299" s="120">
        <f t="shared" si="146"/>
        <v>0</v>
      </c>
      <c r="BN299" s="120">
        <f t="shared" si="147"/>
        <v>0</v>
      </c>
      <c r="BO299" s="120">
        <f t="shared" si="148"/>
        <v>0</v>
      </c>
      <c r="BP299" s="120">
        <f t="shared" si="149"/>
        <v>0</v>
      </c>
      <c r="BQ299" s="120">
        <f t="shared" si="150"/>
        <v>0</v>
      </c>
      <c r="BR299" s="120">
        <f t="shared" si="151"/>
        <v>0</v>
      </c>
      <c r="BS299" s="120">
        <f t="shared" si="152"/>
        <v>0</v>
      </c>
      <c r="BT299" s="120">
        <f t="shared" si="153"/>
        <v>0</v>
      </c>
      <c r="BU299" s="120">
        <f t="shared" si="154"/>
        <v>0</v>
      </c>
      <c r="BV299" s="120">
        <f t="shared" si="155"/>
        <v>0</v>
      </c>
      <c r="BW299" s="120">
        <f t="shared" si="156"/>
        <v>0</v>
      </c>
      <c r="BX299" s="120">
        <f t="shared" si="157"/>
        <v>0</v>
      </c>
      <c r="BY299" s="120">
        <f t="shared" si="158"/>
        <v>0</v>
      </c>
      <c r="BZ299" s="120">
        <f t="shared" si="159"/>
        <v>0</v>
      </c>
      <c r="CA299" s="120">
        <f t="shared" si="160"/>
        <v>0</v>
      </c>
      <c r="CB299" s="120">
        <f t="shared" si="161"/>
        <v>0</v>
      </c>
      <c r="CC299" s="120">
        <f t="shared" si="162"/>
        <v>0</v>
      </c>
    </row>
    <row r="300" spans="1:81" x14ac:dyDescent="0.2">
      <c r="A300" s="9">
        <v>45566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>
        <f t="shared" si="163"/>
        <v>0</v>
      </c>
      <c r="N300" s="10"/>
      <c r="O300" s="10"/>
      <c r="P300" s="10">
        <f t="shared" si="164"/>
        <v>0</v>
      </c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26"/>
      <c r="AC300" s="12"/>
      <c r="AD300" s="116"/>
      <c r="AE300" s="133"/>
      <c r="AF300" s="132"/>
      <c r="BF300" s="126">
        <f t="shared" si="140"/>
        <v>0</v>
      </c>
      <c r="BG300" s="6"/>
      <c r="BH300" s="120">
        <f t="shared" si="141"/>
        <v>0</v>
      </c>
      <c r="BI300" s="120">
        <f t="shared" si="142"/>
        <v>0</v>
      </c>
      <c r="BJ300" s="120">
        <f t="shared" si="143"/>
        <v>0</v>
      </c>
      <c r="BK300" s="120">
        <f t="shared" si="144"/>
        <v>0</v>
      </c>
      <c r="BL300" s="120">
        <f t="shared" si="145"/>
        <v>0</v>
      </c>
      <c r="BM300" s="120">
        <f t="shared" si="146"/>
        <v>0</v>
      </c>
      <c r="BN300" s="120">
        <f t="shared" si="147"/>
        <v>0</v>
      </c>
      <c r="BO300" s="120">
        <f t="shared" si="148"/>
        <v>0</v>
      </c>
      <c r="BP300" s="120">
        <f t="shared" si="149"/>
        <v>0</v>
      </c>
      <c r="BQ300" s="120">
        <f t="shared" si="150"/>
        <v>0</v>
      </c>
      <c r="BR300" s="120">
        <f t="shared" si="151"/>
        <v>0</v>
      </c>
      <c r="BS300" s="120">
        <f t="shared" si="152"/>
        <v>0</v>
      </c>
      <c r="BT300" s="120">
        <f t="shared" si="153"/>
        <v>0</v>
      </c>
      <c r="BU300" s="120">
        <f t="shared" si="154"/>
        <v>0</v>
      </c>
      <c r="BV300" s="120">
        <f t="shared" si="155"/>
        <v>0</v>
      </c>
      <c r="BW300" s="120">
        <f t="shared" si="156"/>
        <v>0</v>
      </c>
      <c r="BX300" s="120">
        <f t="shared" si="157"/>
        <v>0</v>
      </c>
      <c r="BY300" s="120">
        <f t="shared" si="158"/>
        <v>0</v>
      </c>
      <c r="BZ300" s="120">
        <f t="shared" si="159"/>
        <v>0</v>
      </c>
      <c r="CA300" s="120">
        <f t="shared" si="160"/>
        <v>0</v>
      </c>
      <c r="CB300" s="120">
        <f t="shared" si="161"/>
        <v>0</v>
      </c>
      <c r="CC300" s="120">
        <f t="shared" si="162"/>
        <v>0</v>
      </c>
    </row>
    <row r="301" spans="1:81" ht="36.75" customHeight="1" x14ac:dyDescent="0.2">
      <c r="A301" s="19" t="s">
        <v>96</v>
      </c>
      <c r="B301" s="20">
        <f>SUM(B267:B269)</f>
        <v>101130.78400000001</v>
      </c>
      <c r="C301" s="20">
        <f t="shared" ref="C301:E301" si="166">SUM(C267:C269)</f>
        <v>2667.3760000000002</v>
      </c>
      <c r="D301" s="20">
        <f t="shared" si="166"/>
        <v>9891.3269999999993</v>
      </c>
      <c r="E301" s="20">
        <f t="shared" si="166"/>
        <v>177.60999999999999</v>
      </c>
      <c r="F301" s="20">
        <f>SUM(F267:F278)</f>
        <v>458645.48599999992</v>
      </c>
      <c r="G301" s="20">
        <f t="shared" ref="G301:AB301" si="167">SUM(G267:G278)</f>
        <v>49849.188999999998</v>
      </c>
      <c r="H301" s="20">
        <f t="shared" si="167"/>
        <v>13281.056000000002</v>
      </c>
      <c r="I301" s="20">
        <f t="shared" si="167"/>
        <v>3893.0419999999999</v>
      </c>
      <c r="J301" s="20">
        <f t="shared" si="167"/>
        <v>24925.231</v>
      </c>
      <c r="K301" s="20">
        <f t="shared" si="167"/>
        <v>24718.465</v>
      </c>
      <c r="L301" s="20">
        <f t="shared" si="167"/>
        <v>17879.302999999996</v>
      </c>
      <c r="M301" s="20">
        <f t="shared" si="167"/>
        <v>134546.28599999999</v>
      </c>
      <c r="N301" s="20">
        <f t="shared" si="167"/>
        <v>32322.396999999997</v>
      </c>
      <c r="O301" s="20">
        <f t="shared" si="167"/>
        <v>32886.804000000004</v>
      </c>
      <c r="P301" s="20">
        <f t="shared" si="167"/>
        <v>65209.201000000001</v>
      </c>
      <c r="Q301" s="20">
        <f t="shared" si="167"/>
        <v>3012.0189999999993</v>
      </c>
      <c r="R301" s="20">
        <f t="shared" si="167"/>
        <v>41953.932000000001</v>
      </c>
      <c r="S301" s="20">
        <f t="shared" si="167"/>
        <v>7771.232</v>
      </c>
      <c r="T301" s="20">
        <f t="shared" si="167"/>
        <v>3965.6040000000003</v>
      </c>
      <c r="U301" s="20">
        <f t="shared" si="167"/>
        <v>4383.3540000000003</v>
      </c>
      <c r="V301" s="20">
        <f t="shared" si="167"/>
        <v>14229.251</v>
      </c>
      <c r="W301" s="20">
        <f t="shared" si="167"/>
        <v>32996.075999999994</v>
      </c>
      <c r="X301" s="20">
        <f t="shared" si="167"/>
        <v>108311.46799999999</v>
      </c>
      <c r="Y301" s="20">
        <f t="shared" si="167"/>
        <v>45629.063000000002</v>
      </c>
      <c r="Z301" s="20">
        <f t="shared" si="167"/>
        <v>1637.405</v>
      </c>
      <c r="AA301" s="20">
        <f t="shared" si="167"/>
        <v>5496.5019999999995</v>
      </c>
      <c r="AB301" s="20">
        <f t="shared" si="167"/>
        <v>1526938.7606000002</v>
      </c>
      <c r="AC301" s="12"/>
      <c r="AD301" s="88"/>
      <c r="AE301" s="134"/>
      <c r="AF301" s="132"/>
      <c r="BF301" s="126">
        <f t="shared" si="140"/>
        <v>1526938.7605999997</v>
      </c>
      <c r="BG301" s="6"/>
      <c r="BH301" s="120">
        <f t="shared" si="141"/>
        <v>458645.48599999992</v>
      </c>
      <c r="BI301" s="120">
        <f t="shared" si="142"/>
        <v>49849.188999999998</v>
      </c>
      <c r="BJ301" s="120">
        <f t="shared" si="143"/>
        <v>13281.056000000002</v>
      </c>
      <c r="BK301" s="120">
        <f t="shared" si="144"/>
        <v>3893.0419999999999</v>
      </c>
      <c r="BL301" s="120">
        <f t="shared" si="145"/>
        <v>24925.231</v>
      </c>
      <c r="BM301" s="120">
        <f t="shared" si="146"/>
        <v>24718.465</v>
      </c>
      <c r="BN301" s="120">
        <f t="shared" si="147"/>
        <v>17879.302999999996</v>
      </c>
      <c r="BO301" s="120">
        <f t="shared" si="148"/>
        <v>134546.28599999999</v>
      </c>
      <c r="BP301" s="120">
        <f t="shared" si="149"/>
        <v>32322.396999999997</v>
      </c>
      <c r="BQ301" s="120">
        <f t="shared" si="150"/>
        <v>32886.804000000004</v>
      </c>
      <c r="BR301" s="120">
        <f t="shared" si="151"/>
        <v>65209.201000000001</v>
      </c>
      <c r="BS301" s="120">
        <f t="shared" si="152"/>
        <v>3012.0189999999993</v>
      </c>
      <c r="BT301" s="120">
        <f t="shared" si="153"/>
        <v>41953.932000000001</v>
      </c>
      <c r="BU301" s="120">
        <f t="shared" si="154"/>
        <v>7771.232</v>
      </c>
      <c r="BV301" s="120">
        <f t="shared" si="155"/>
        <v>3965.6040000000003</v>
      </c>
      <c r="BW301" s="120">
        <f t="shared" si="156"/>
        <v>4383.3540000000003</v>
      </c>
      <c r="BX301" s="120">
        <f t="shared" si="157"/>
        <v>14229.251</v>
      </c>
      <c r="BY301" s="120">
        <f t="shared" si="158"/>
        <v>32996.075999999994</v>
      </c>
      <c r="BZ301" s="120">
        <f t="shared" si="159"/>
        <v>108311.46799999999</v>
      </c>
      <c r="CA301" s="120">
        <f t="shared" si="160"/>
        <v>45629.063000000002</v>
      </c>
      <c r="CB301" s="120">
        <f t="shared" si="161"/>
        <v>1637.405</v>
      </c>
      <c r="CC301" s="120">
        <f t="shared" si="162"/>
        <v>5496.5019999999995</v>
      </c>
    </row>
    <row r="302" spans="1:81" ht="37.5" customHeight="1" x14ac:dyDescent="0.2">
      <c r="A302" s="19" t="s">
        <v>97</v>
      </c>
      <c r="B302" s="20">
        <f>SUM(B279:B294)</f>
        <v>522334.44799999992</v>
      </c>
      <c r="C302" s="20">
        <f>SUM(C279:C294)</f>
        <v>9184.4820000000018</v>
      </c>
      <c r="D302" s="20">
        <f>SUM(D279:D294)</f>
        <v>63065.111000000004</v>
      </c>
      <c r="E302" s="20">
        <f>SUM(E279:E294)</f>
        <v>1068.8340000000001</v>
      </c>
      <c r="F302" s="20">
        <f>SUM(F279:F290)</f>
        <v>450421.53700000001</v>
      </c>
      <c r="G302" s="20">
        <f t="shared" ref="G302:AB302" si="168">SUM(G279:G290)</f>
        <v>49586.569999999992</v>
      </c>
      <c r="H302" s="20">
        <f t="shared" si="168"/>
        <v>12890.404</v>
      </c>
      <c r="I302" s="20">
        <f t="shared" si="168"/>
        <v>3943.9660000000003</v>
      </c>
      <c r="J302" s="20">
        <f t="shared" si="168"/>
        <v>24634.313000000002</v>
      </c>
      <c r="K302" s="20">
        <f t="shared" si="168"/>
        <v>24944.826999999997</v>
      </c>
      <c r="L302" s="20">
        <f t="shared" si="168"/>
        <v>18828.218000000001</v>
      </c>
      <c r="M302" s="20">
        <f t="shared" si="168"/>
        <v>134828.29800000001</v>
      </c>
      <c r="N302" s="20">
        <f t="shared" si="168"/>
        <v>34904.066999999995</v>
      </c>
      <c r="O302" s="20">
        <f t="shared" si="168"/>
        <v>32797.850000000006</v>
      </c>
      <c r="P302" s="20">
        <f t="shared" si="168"/>
        <v>67701.917000000001</v>
      </c>
      <c r="Q302" s="20">
        <f t="shared" si="168"/>
        <v>3463.6509999999994</v>
      </c>
      <c r="R302" s="20">
        <f t="shared" si="168"/>
        <v>40731.857000000004</v>
      </c>
      <c r="S302" s="20">
        <f t="shared" si="168"/>
        <v>7526.759</v>
      </c>
      <c r="T302" s="20">
        <f t="shared" si="168"/>
        <v>4146.7720000000008</v>
      </c>
      <c r="U302" s="20">
        <f t="shared" si="168"/>
        <v>4563.1499999999996</v>
      </c>
      <c r="V302" s="20">
        <f t="shared" si="168"/>
        <v>13969.285</v>
      </c>
      <c r="W302" s="20">
        <f t="shared" si="168"/>
        <v>36053.536</v>
      </c>
      <c r="X302" s="20">
        <f t="shared" si="168"/>
        <v>110455.00999999998</v>
      </c>
      <c r="Y302" s="20">
        <f t="shared" si="168"/>
        <v>46796.245000000003</v>
      </c>
      <c r="Z302" s="20">
        <f t="shared" si="168"/>
        <v>1792.0299999999997</v>
      </c>
      <c r="AA302" s="20">
        <f t="shared" si="168"/>
        <v>6061.6660000000002</v>
      </c>
      <c r="AB302" s="20">
        <f t="shared" si="168"/>
        <v>1542977.2657999999</v>
      </c>
      <c r="AC302" s="12"/>
      <c r="AE302" s="86"/>
      <c r="AF302" s="132"/>
      <c r="AG302" s="132"/>
      <c r="AH302" s="132"/>
      <c r="AI302" s="89"/>
      <c r="AJ302" s="89"/>
      <c r="AK302" s="89"/>
      <c r="AL302" s="89"/>
      <c r="AM302" s="89"/>
      <c r="AN302" s="89"/>
    </row>
    <row r="303" spans="1:81" ht="12.75" customHeight="1" x14ac:dyDescent="0.2">
      <c r="A303" s="21" t="s">
        <v>43</v>
      </c>
      <c r="B303" s="23">
        <f>B302/B301-1</f>
        <v>4.1649401630269161</v>
      </c>
      <c r="C303" s="22">
        <f t="shared" ref="C303:E303" si="169">C302/C301-1</f>
        <v>2.4432648415521476</v>
      </c>
      <c r="D303" s="22">
        <f t="shared" si="169"/>
        <v>5.3757988185002894</v>
      </c>
      <c r="E303" s="22">
        <f t="shared" si="169"/>
        <v>5.0178706153932779</v>
      </c>
      <c r="F303" s="23">
        <f>F302/F301-1</f>
        <v>-1.7930949395629558E-2</v>
      </c>
      <c r="G303" s="23">
        <f t="shared" ref="G303:AB303" si="170">G302/G301-1</f>
        <v>-5.2682702621301702E-3</v>
      </c>
      <c r="H303" s="23">
        <f t="shared" si="170"/>
        <v>-2.9414227302407392E-2</v>
      </c>
      <c r="I303" s="23">
        <f t="shared" si="170"/>
        <v>1.3080773338689955E-2</v>
      </c>
      <c r="J303" s="23">
        <f t="shared" si="170"/>
        <v>-1.1671627035271914E-2</v>
      </c>
      <c r="K303" s="23">
        <f t="shared" si="170"/>
        <v>9.1576074808852326E-3</v>
      </c>
      <c r="L303" s="23">
        <f t="shared" si="170"/>
        <v>5.3073377636701169E-2</v>
      </c>
      <c r="M303" s="23">
        <f t="shared" si="170"/>
        <v>2.0960221822847735E-3</v>
      </c>
      <c r="N303" s="23">
        <f t="shared" si="170"/>
        <v>7.9872479754518055E-2</v>
      </c>
      <c r="O303" s="23">
        <f t="shared" si="170"/>
        <v>-2.7048538982382686E-3</v>
      </c>
      <c r="P303" s="23">
        <f>P302/P301-1</f>
        <v>3.8226445988810642E-2</v>
      </c>
      <c r="Q303" s="23">
        <f t="shared" si="170"/>
        <v>0.14994327725024315</v>
      </c>
      <c r="R303" s="23">
        <f t="shared" si="170"/>
        <v>-2.9128974132865526E-2</v>
      </c>
      <c r="S303" s="23">
        <f t="shared" si="170"/>
        <v>-3.1458718514644768E-2</v>
      </c>
      <c r="T303" s="23">
        <f t="shared" si="170"/>
        <v>4.5684843973326839E-2</v>
      </c>
      <c r="U303" s="23">
        <f t="shared" si="170"/>
        <v>4.1017905466909532E-2</v>
      </c>
      <c r="V303" s="23">
        <f t="shared" si="170"/>
        <v>-1.8269830225076555E-2</v>
      </c>
      <c r="W303" s="23">
        <f t="shared" si="170"/>
        <v>9.2661321303781907E-2</v>
      </c>
      <c r="X303" s="23">
        <f>X302/X301-1</f>
        <v>1.9790535938447373E-2</v>
      </c>
      <c r="Y303" s="23">
        <f>Y302/Y301-1</f>
        <v>2.5579793299722153E-2</v>
      </c>
      <c r="Z303" s="23">
        <f>Z302/Z301-1</f>
        <v>9.4432959469404221E-2</v>
      </c>
      <c r="AA303" s="23">
        <f>AA302/AA301-1</f>
        <v>0.10282248601019361</v>
      </c>
      <c r="AB303" s="23">
        <f t="shared" si="170"/>
        <v>1.0503699044025483E-2</v>
      </c>
      <c r="AC303" s="12"/>
      <c r="AE303" s="86"/>
      <c r="AF303" s="86"/>
    </row>
    <row r="304" spans="1:81" ht="27" customHeight="1" x14ac:dyDescent="0.2">
      <c r="A304" s="32" t="s">
        <v>103</v>
      </c>
      <c r="B304" s="33">
        <f>SUM(B258:B269)</f>
        <v>406497.07300000003</v>
      </c>
      <c r="C304" s="33">
        <f t="shared" ref="C304:E304" si="171">SUM(C258:C269)</f>
        <v>9025.8669999999984</v>
      </c>
      <c r="D304" s="33">
        <f t="shared" si="171"/>
        <v>45003.057000000001</v>
      </c>
      <c r="E304" s="33">
        <f t="shared" si="171"/>
        <v>746.92700000000002</v>
      </c>
      <c r="F304" s="33">
        <f>SUM(F267:F278)</f>
        <v>458645.48599999992</v>
      </c>
      <c r="G304" s="33">
        <f t="shared" ref="G304:AB304" si="172">SUM(G267:G278)</f>
        <v>49849.188999999998</v>
      </c>
      <c r="H304" s="33">
        <f t="shared" si="172"/>
        <v>13281.056000000002</v>
      </c>
      <c r="I304" s="33">
        <f t="shared" si="172"/>
        <v>3893.0419999999999</v>
      </c>
      <c r="J304" s="33">
        <f t="shared" si="172"/>
        <v>24925.231</v>
      </c>
      <c r="K304" s="33">
        <f t="shared" si="172"/>
        <v>24718.465</v>
      </c>
      <c r="L304" s="33">
        <f t="shared" si="172"/>
        <v>17879.302999999996</v>
      </c>
      <c r="M304" s="33">
        <f t="shared" si="172"/>
        <v>134546.28599999999</v>
      </c>
      <c r="N304" s="33">
        <f t="shared" si="172"/>
        <v>32322.396999999997</v>
      </c>
      <c r="O304" s="33">
        <f t="shared" si="172"/>
        <v>32886.804000000004</v>
      </c>
      <c r="P304" s="33">
        <f t="shared" si="172"/>
        <v>65209.201000000001</v>
      </c>
      <c r="Q304" s="33">
        <f t="shared" si="172"/>
        <v>3012.0189999999993</v>
      </c>
      <c r="R304" s="33">
        <f t="shared" si="172"/>
        <v>41953.932000000001</v>
      </c>
      <c r="S304" s="33">
        <f t="shared" si="172"/>
        <v>7771.232</v>
      </c>
      <c r="T304" s="33">
        <f t="shared" si="172"/>
        <v>3965.6040000000003</v>
      </c>
      <c r="U304" s="33">
        <f t="shared" si="172"/>
        <v>4383.3540000000003</v>
      </c>
      <c r="V304" s="33">
        <f t="shared" si="172"/>
        <v>14229.251</v>
      </c>
      <c r="W304" s="33">
        <f t="shared" si="172"/>
        <v>32996.075999999994</v>
      </c>
      <c r="X304" s="33">
        <f t="shared" si="172"/>
        <v>108311.46799999999</v>
      </c>
      <c r="Y304" s="33">
        <f t="shared" si="172"/>
        <v>45629.063000000002</v>
      </c>
      <c r="Z304" s="33">
        <f t="shared" si="172"/>
        <v>1637.405</v>
      </c>
      <c r="AA304" s="33">
        <f t="shared" si="172"/>
        <v>5496.5019999999995</v>
      </c>
      <c r="AB304" s="33">
        <f t="shared" si="172"/>
        <v>1526938.7606000002</v>
      </c>
      <c r="AC304" s="12"/>
      <c r="AD304" s="86"/>
      <c r="AE304" s="86"/>
      <c r="AF304" s="127"/>
    </row>
    <row r="305" spans="1:43" ht="28.5" customHeight="1" x14ac:dyDescent="0.2">
      <c r="A305" s="32" t="s">
        <v>104</v>
      </c>
      <c r="B305" s="33">
        <f>SUM(B270:B294)</f>
        <v>826330.91200000024</v>
      </c>
      <c r="C305" s="33">
        <f>SUM(C270:C294)</f>
        <v>15302.326000000003</v>
      </c>
      <c r="D305" s="33">
        <f>SUM(D270:D294)</f>
        <v>97188.931999999972</v>
      </c>
      <c r="E305" s="33">
        <f>SUM(E270:E294)</f>
        <v>1609.0940000000001</v>
      </c>
      <c r="F305" s="33">
        <f>SUM(F279:F290)</f>
        <v>450421.53700000001</v>
      </c>
      <c r="G305" s="33">
        <f t="shared" ref="G305:AB305" si="173">SUM(G279:G290)</f>
        <v>49586.569999999992</v>
      </c>
      <c r="H305" s="33">
        <f t="shared" si="173"/>
        <v>12890.404</v>
      </c>
      <c r="I305" s="33">
        <f t="shared" si="173"/>
        <v>3943.9660000000003</v>
      </c>
      <c r="J305" s="33">
        <f t="shared" si="173"/>
        <v>24634.313000000002</v>
      </c>
      <c r="K305" s="33">
        <f t="shared" si="173"/>
        <v>24944.826999999997</v>
      </c>
      <c r="L305" s="33">
        <f t="shared" si="173"/>
        <v>18828.218000000001</v>
      </c>
      <c r="M305" s="33">
        <f t="shared" si="173"/>
        <v>134828.29800000001</v>
      </c>
      <c r="N305" s="33">
        <f t="shared" si="173"/>
        <v>34904.066999999995</v>
      </c>
      <c r="O305" s="33">
        <f t="shared" si="173"/>
        <v>32797.850000000006</v>
      </c>
      <c r="P305" s="33">
        <f t="shared" si="173"/>
        <v>67701.917000000001</v>
      </c>
      <c r="Q305" s="33">
        <f t="shared" si="173"/>
        <v>3463.6509999999994</v>
      </c>
      <c r="R305" s="33">
        <f t="shared" si="173"/>
        <v>40731.857000000004</v>
      </c>
      <c r="S305" s="33">
        <f t="shared" si="173"/>
        <v>7526.759</v>
      </c>
      <c r="T305" s="33">
        <f t="shared" si="173"/>
        <v>4146.7720000000008</v>
      </c>
      <c r="U305" s="33">
        <f t="shared" si="173"/>
        <v>4563.1499999999996</v>
      </c>
      <c r="V305" s="33">
        <f t="shared" si="173"/>
        <v>13969.285</v>
      </c>
      <c r="W305" s="33">
        <f t="shared" si="173"/>
        <v>36053.536</v>
      </c>
      <c r="X305" s="33">
        <f t="shared" si="173"/>
        <v>110455.00999999998</v>
      </c>
      <c r="Y305" s="33">
        <f t="shared" si="173"/>
        <v>46796.245000000003</v>
      </c>
      <c r="Z305" s="33">
        <f t="shared" si="173"/>
        <v>1792.0299999999997</v>
      </c>
      <c r="AA305" s="33">
        <f t="shared" si="173"/>
        <v>6061.6660000000002</v>
      </c>
      <c r="AB305" s="33">
        <f t="shared" si="173"/>
        <v>1542977.2657999999</v>
      </c>
      <c r="AC305" s="12"/>
      <c r="AD305" s="86"/>
      <c r="AE305" s="86"/>
      <c r="AF305" s="86"/>
    </row>
    <row r="306" spans="1:43" ht="12.75" customHeight="1" x14ac:dyDescent="0.2">
      <c r="A306" s="34" t="s">
        <v>43</v>
      </c>
      <c r="B306" s="36">
        <f t="shared" ref="B306" si="174">B305/B304-1</f>
        <v>1.0328090086887296</v>
      </c>
      <c r="C306" s="35">
        <f t="shared" ref="C306:AB306" si="175">C305/C304-1</f>
        <v>0.69538571751611289</v>
      </c>
      <c r="D306" s="35">
        <f t="shared" si="175"/>
        <v>1.1596073351194778</v>
      </c>
      <c r="E306" s="35">
        <f t="shared" si="175"/>
        <v>1.1542854924242931</v>
      </c>
      <c r="F306" s="36">
        <f t="shared" si="175"/>
        <v>-1.7930949395629558E-2</v>
      </c>
      <c r="G306" s="36">
        <f t="shared" si="175"/>
        <v>-5.2682702621301702E-3</v>
      </c>
      <c r="H306" s="36">
        <f t="shared" si="175"/>
        <v>-2.9414227302407392E-2</v>
      </c>
      <c r="I306" s="36">
        <f t="shared" si="175"/>
        <v>1.3080773338689955E-2</v>
      </c>
      <c r="J306" s="36">
        <f t="shared" si="175"/>
        <v>-1.1671627035271914E-2</v>
      </c>
      <c r="K306" s="36">
        <f t="shared" si="175"/>
        <v>9.1576074808852326E-3</v>
      </c>
      <c r="L306" s="36">
        <f t="shared" si="175"/>
        <v>5.3073377636701169E-2</v>
      </c>
      <c r="M306" s="36">
        <f t="shared" si="175"/>
        <v>2.0960221822847735E-3</v>
      </c>
      <c r="N306" s="36">
        <f t="shared" si="175"/>
        <v>7.9872479754518055E-2</v>
      </c>
      <c r="O306" s="36">
        <f t="shared" si="175"/>
        <v>-2.7048538982382686E-3</v>
      </c>
      <c r="P306" s="36">
        <f t="shared" si="175"/>
        <v>3.8226445988810642E-2</v>
      </c>
      <c r="Q306" s="36">
        <f t="shared" si="175"/>
        <v>0.14994327725024315</v>
      </c>
      <c r="R306" s="36">
        <f t="shared" si="175"/>
        <v>-2.9128974132865526E-2</v>
      </c>
      <c r="S306" s="36">
        <f t="shared" si="175"/>
        <v>-3.1458718514644768E-2</v>
      </c>
      <c r="T306" s="36">
        <f t="shared" si="175"/>
        <v>4.5684843973326839E-2</v>
      </c>
      <c r="U306" s="36">
        <f t="shared" si="175"/>
        <v>4.1017905466909532E-2</v>
      </c>
      <c r="V306" s="36">
        <f t="shared" si="175"/>
        <v>-1.8269830225076555E-2</v>
      </c>
      <c r="W306" s="36">
        <f t="shared" si="175"/>
        <v>9.2661321303781907E-2</v>
      </c>
      <c r="X306" s="36">
        <f t="shared" si="175"/>
        <v>1.9790535938447373E-2</v>
      </c>
      <c r="Y306" s="36">
        <f t="shared" si="175"/>
        <v>2.5579793299722153E-2</v>
      </c>
      <c r="Z306" s="36">
        <f t="shared" si="175"/>
        <v>9.4432959469404221E-2</v>
      </c>
      <c r="AA306" s="36">
        <f t="shared" si="175"/>
        <v>0.10282248601019361</v>
      </c>
      <c r="AB306" s="36">
        <f t="shared" si="175"/>
        <v>1.0503699044025483E-2</v>
      </c>
      <c r="AC306" s="12"/>
      <c r="AD306" s="86"/>
      <c r="AE306" s="86"/>
      <c r="AF306" s="86"/>
    </row>
    <row r="307" spans="1:43" ht="12.75" customHeight="1" x14ac:dyDescent="0.2">
      <c r="A307" s="180" t="s">
        <v>75</v>
      </c>
      <c r="B307" s="180"/>
      <c r="C307" s="180"/>
      <c r="D307" s="180"/>
      <c r="E307" s="180"/>
      <c r="F307" s="180"/>
      <c r="G307" s="180"/>
      <c r="H307" s="180"/>
      <c r="I307" s="180"/>
      <c r="J307" s="180"/>
      <c r="K307" s="180"/>
      <c r="L307" s="180"/>
      <c r="M307" s="180"/>
      <c r="N307" s="180"/>
      <c r="O307" s="180"/>
      <c r="P307" s="180"/>
      <c r="Q307" s="180"/>
      <c r="R307" s="180"/>
      <c r="S307" s="180"/>
      <c r="T307" s="180"/>
      <c r="U307" s="180"/>
      <c r="V307" s="180"/>
      <c r="W307" s="180"/>
      <c r="X307" s="180"/>
      <c r="Y307" s="180"/>
      <c r="Z307" s="180"/>
      <c r="AA307" s="180"/>
      <c r="AB307" s="180"/>
      <c r="AC307" s="12"/>
      <c r="AD307" s="86"/>
      <c r="AE307" s="86"/>
      <c r="AF307" s="86"/>
    </row>
    <row r="308" spans="1:43" ht="12.75" customHeight="1" x14ac:dyDescent="0.2">
      <c r="A308" s="181"/>
      <c r="B308" s="181"/>
      <c r="C308" s="181"/>
      <c r="D308" s="181"/>
      <c r="E308" s="181"/>
      <c r="F308" s="181"/>
      <c r="G308" s="181"/>
      <c r="H308" s="181"/>
      <c r="I308" s="181"/>
      <c r="J308" s="181"/>
      <c r="K308" s="181"/>
      <c r="L308" s="181"/>
      <c r="M308" s="181"/>
      <c r="N308" s="181"/>
      <c r="O308" s="181"/>
      <c r="P308" s="181"/>
      <c r="Q308" s="181"/>
      <c r="R308" s="181"/>
      <c r="S308" s="181"/>
      <c r="T308" s="181"/>
      <c r="U308" s="181"/>
      <c r="V308" s="181"/>
      <c r="W308" s="181"/>
      <c r="X308" s="181"/>
      <c r="Y308" s="181"/>
      <c r="Z308" s="181"/>
      <c r="AA308" s="181"/>
      <c r="AB308" s="181"/>
      <c r="AC308" s="12"/>
      <c r="AD308" s="86"/>
      <c r="AE308" s="86"/>
      <c r="AF308" s="86"/>
    </row>
    <row r="309" spans="1:43" x14ac:dyDescent="0.2">
      <c r="G309" s="62"/>
      <c r="H309" s="62"/>
      <c r="I309" s="62"/>
      <c r="J309" s="62"/>
      <c r="K309" s="62"/>
      <c r="L309" s="62"/>
      <c r="N309" s="62"/>
      <c r="O309" s="62"/>
      <c r="AD309" s="86"/>
      <c r="AF309" s="86"/>
    </row>
    <row r="310" spans="1:43" x14ac:dyDescent="0.2">
      <c r="G310" s="63"/>
      <c r="H310" s="103"/>
      <c r="I310" s="63"/>
      <c r="J310" s="63"/>
      <c r="K310" s="63"/>
      <c r="L310" s="63"/>
      <c r="N310" s="63"/>
      <c r="O310" s="63"/>
      <c r="Q310" s="62"/>
      <c r="R310" s="62"/>
      <c r="S310" s="62"/>
      <c r="T310" s="62"/>
      <c r="U310" s="62"/>
      <c r="V310" s="62"/>
      <c r="W310" s="62"/>
      <c r="AD310" s="86"/>
      <c r="AF310" s="86"/>
    </row>
    <row r="311" spans="1:43" s="16" customFormat="1" ht="12.75" customHeight="1" thickBot="1" x14ac:dyDescent="0.25">
      <c r="B311" s="62"/>
      <c r="C311" s="62"/>
      <c r="D311" s="62"/>
      <c r="E311" s="62"/>
      <c r="Q311" s="63"/>
      <c r="R311" s="63"/>
      <c r="S311" s="63"/>
      <c r="T311" s="63"/>
      <c r="U311" s="63"/>
      <c r="V311" s="63"/>
      <c r="W311" s="63"/>
      <c r="AD311" s="182" t="s">
        <v>88</v>
      </c>
      <c r="AE311" s="183"/>
      <c r="AF311" s="183"/>
      <c r="AG311" s="183"/>
      <c r="AH311" s="183"/>
      <c r="AI311" s="183"/>
      <c r="AJ311" s="183"/>
      <c r="AK311" s="183"/>
      <c r="AL311" s="183"/>
      <c r="AM311" s="183"/>
      <c r="AN311" s="183"/>
      <c r="AO311"/>
      <c r="AP311"/>
      <c r="AQ311"/>
    </row>
    <row r="312" spans="1:43" ht="60.75" thickBot="1" x14ac:dyDescent="0.3">
      <c r="A312" s="28" t="s">
        <v>56</v>
      </c>
      <c r="B312" s="73" t="s">
        <v>25</v>
      </c>
      <c r="C312" s="73" t="s">
        <v>27</v>
      </c>
      <c r="D312" s="73" t="s">
        <v>5</v>
      </c>
      <c r="E312" s="73" t="s">
        <v>6</v>
      </c>
      <c r="F312" s="30" t="s">
        <v>26</v>
      </c>
      <c r="G312" s="73" t="s">
        <v>9</v>
      </c>
      <c r="H312" s="73" t="s">
        <v>10</v>
      </c>
      <c r="I312" s="73" t="s">
        <v>11</v>
      </c>
      <c r="J312" s="73" t="s">
        <v>12</v>
      </c>
      <c r="K312" s="73" t="s">
        <v>13</v>
      </c>
      <c r="L312" s="73" t="s">
        <v>91</v>
      </c>
      <c r="M312" s="30" t="s">
        <v>20</v>
      </c>
      <c r="N312" s="73" t="s">
        <v>8</v>
      </c>
      <c r="O312" s="73" t="s">
        <v>7</v>
      </c>
      <c r="P312" s="30" t="s">
        <v>19</v>
      </c>
      <c r="Q312" s="73" t="s">
        <v>28</v>
      </c>
      <c r="R312" s="73" t="s">
        <v>4</v>
      </c>
      <c r="S312" s="73" t="s">
        <v>29</v>
      </c>
      <c r="T312" s="73" t="s">
        <v>30</v>
      </c>
      <c r="U312" s="73" t="s">
        <v>31</v>
      </c>
      <c r="V312" s="73" t="s">
        <v>32</v>
      </c>
      <c r="W312" s="73" t="s">
        <v>3</v>
      </c>
      <c r="X312" s="30" t="s">
        <v>21</v>
      </c>
      <c r="Y312" s="30" t="s">
        <v>22</v>
      </c>
      <c r="Z312" s="30" t="s">
        <v>23</v>
      </c>
      <c r="AA312" s="30" t="s">
        <v>24</v>
      </c>
      <c r="AB312" s="30" t="s">
        <v>18</v>
      </c>
      <c r="AD312" s="108" t="s">
        <v>89</v>
      </c>
      <c r="AE312" s="109">
        <v>2019</v>
      </c>
      <c r="AF312" s="109">
        <v>2020</v>
      </c>
      <c r="AG312" s="109">
        <v>2021</v>
      </c>
      <c r="AH312" s="109">
        <v>2022</v>
      </c>
      <c r="AI312" s="130">
        <v>2023</v>
      </c>
      <c r="AJ312" s="147">
        <v>2024</v>
      </c>
      <c r="AK312" s="110" t="s">
        <v>90</v>
      </c>
      <c r="AL312" s="110" t="s">
        <v>94</v>
      </c>
      <c r="AM312" s="110" t="s">
        <v>95</v>
      </c>
      <c r="AN312" s="110" t="s">
        <v>102</v>
      </c>
    </row>
    <row r="313" spans="1:43" x14ac:dyDescent="0.2">
      <c r="A313" s="42" t="s">
        <v>50</v>
      </c>
      <c r="B313" s="40">
        <f t="shared" ref="B313:E313" si="176">SUM(B183:B194)</f>
        <v>377358.87199999997</v>
      </c>
      <c r="C313" s="40">
        <f t="shared" si="176"/>
        <v>8049.137999999999</v>
      </c>
      <c r="D313" s="40">
        <f t="shared" si="176"/>
        <v>53084.486000000004</v>
      </c>
      <c r="E313" s="40">
        <f t="shared" si="176"/>
        <v>727.93399999999997</v>
      </c>
      <c r="F313" s="40">
        <f>SUM(F183:F194)</f>
        <v>439220.43000000005</v>
      </c>
      <c r="G313" s="40">
        <f t="shared" ref="G313:AA313" si="177">SUM(G183:G194)</f>
        <v>43319.392</v>
      </c>
      <c r="H313" s="40">
        <f t="shared" si="177"/>
        <v>17381.909</v>
      </c>
      <c r="I313" s="40">
        <f t="shared" si="177"/>
        <v>5035.8579999999993</v>
      </c>
      <c r="J313" s="40">
        <f t="shared" si="177"/>
        <v>24266.212</v>
      </c>
      <c r="K313" s="40">
        <f t="shared" si="177"/>
        <v>16343.713999999998</v>
      </c>
      <c r="L313" s="40">
        <f t="shared" si="177"/>
        <v>13843.734</v>
      </c>
      <c r="M313" s="40">
        <f t="shared" si="177"/>
        <v>120190.81899999999</v>
      </c>
      <c r="N313" s="40">
        <f t="shared" si="177"/>
        <v>33185.616000000002</v>
      </c>
      <c r="O313" s="40">
        <f t="shared" si="177"/>
        <v>27326.587999999996</v>
      </c>
      <c r="P313" s="40">
        <f t="shared" si="177"/>
        <v>60512.203999999991</v>
      </c>
      <c r="Q313" s="40">
        <f t="shared" si="177"/>
        <v>2288.0729999999999</v>
      </c>
      <c r="R313" s="40">
        <f t="shared" si="177"/>
        <v>41798.552000000003</v>
      </c>
      <c r="S313" s="40">
        <f t="shared" si="177"/>
        <v>4452.9859999999999</v>
      </c>
      <c r="T313" s="40">
        <f t="shared" si="177"/>
        <v>5791.2740000000003</v>
      </c>
      <c r="U313" s="40">
        <f t="shared" si="177"/>
        <v>2696.5329999999999</v>
      </c>
      <c r="V313" s="40">
        <f t="shared" si="177"/>
        <v>13633.831999999999</v>
      </c>
      <c r="W313" s="40">
        <f t="shared" si="177"/>
        <v>30303.037999999997</v>
      </c>
      <c r="X313" s="40">
        <f t="shared" si="177"/>
        <v>100964.28800000003</v>
      </c>
      <c r="Y313" s="40">
        <f t="shared" si="177"/>
        <v>34921.111000000004</v>
      </c>
      <c r="Z313" s="40">
        <f t="shared" si="177"/>
        <v>1397.883</v>
      </c>
      <c r="AA313" s="40">
        <f t="shared" si="177"/>
        <v>6261.2489999999998</v>
      </c>
      <c r="AB313" s="41">
        <f>SUM(AB183:AB194)</f>
        <v>1361921.7992000002</v>
      </c>
      <c r="AC313" s="2"/>
      <c r="AD313" s="111" t="s">
        <v>76</v>
      </c>
      <c r="AE313" s="112">
        <f>AB231</f>
        <v>125249.7816</v>
      </c>
      <c r="AF313" s="113">
        <f>AB243</f>
        <v>128002.46239999999</v>
      </c>
      <c r="AG313" s="113">
        <f>AB255</f>
        <v>125516.71659999999</v>
      </c>
      <c r="AH313" s="113">
        <f>AB267</f>
        <v>123678.17179999998</v>
      </c>
      <c r="AI313" s="113">
        <f>AB279</f>
        <v>131394.94320000001</v>
      </c>
      <c r="AJ313" s="151">
        <f>AB291</f>
        <v>128549.41099999999</v>
      </c>
      <c r="AK313" s="114">
        <f>AG313/AF313-1</f>
        <v>-1.9419515479570992E-2</v>
      </c>
      <c r="AL313" s="114">
        <f>AH313/AG313-1</f>
        <v>-1.4647808274487639E-2</v>
      </c>
      <c r="AM313" s="114">
        <f>AI313/AH313-1</f>
        <v>6.2393964009096248E-2</v>
      </c>
      <c r="AN313" s="153">
        <f>AJ313/AI313-1</f>
        <v>-2.1656329617409598E-2</v>
      </c>
      <c r="AO313" s="66"/>
      <c r="AP313" s="66"/>
      <c r="AQ313" s="66"/>
    </row>
    <row r="314" spans="1:43" x14ac:dyDescent="0.2">
      <c r="A314" s="42" t="s">
        <v>51</v>
      </c>
      <c r="B314" s="40">
        <f t="shared" ref="B314:F314" si="178">SUM(B195:B206)</f>
        <v>384666.44200000004</v>
      </c>
      <c r="C314" s="40">
        <f t="shared" si="178"/>
        <v>9620.5300000000007</v>
      </c>
      <c r="D314" s="40">
        <f t="shared" si="178"/>
        <v>53839.269</v>
      </c>
      <c r="E314" s="40">
        <f t="shared" si="178"/>
        <v>888.94600000000003</v>
      </c>
      <c r="F314" s="40">
        <f t="shared" si="178"/>
        <v>449015.18699999998</v>
      </c>
      <c r="G314" s="40">
        <f t="shared" ref="G314:AB314" si="179">SUM(G195:G206)</f>
        <v>45105.688999999991</v>
      </c>
      <c r="H314" s="40">
        <f t="shared" si="179"/>
        <v>17827.878000000004</v>
      </c>
      <c r="I314" s="40">
        <f t="shared" si="179"/>
        <v>5004.9849999999997</v>
      </c>
      <c r="J314" s="40">
        <f t="shared" si="179"/>
        <v>24857.035</v>
      </c>
      <c r="K314" s="40">
        <f t="shared" si="179"/>
        <v>17864.706999999999</v>
      </c>
      <c r="L314" s="40">
        <f t="shared" si="179"/>
        <v>14644.473999999998</v>
      </c>
      <c r="M314" s="40">
        <f t="shared" si="179"/>
        <v>125304.76800000001</v>
      </c>
      <c r="N314" s="40">
        <f t="shared" si="179"/>
        <v>33753.735000000001</v>
      </c>
      <c r="O314" s="40">
        <f t="shared" si="179"/>
        <v>29434.868999999999</v>
      </c>
      <c r="P314" s="40">
        <f t="shared" si="179"/>
        <v>63188.603999999992</v>
      </c>
      <c r="Q314" s="40">
        <f t="shared" si="179"/>
        <v>2862.0630000000001</v>
      </c>
      <c r="R314" s="40">
        <f t="shared" si="179"/>
        <v>43223.337</v>
      </c>
      <c r="S314" s="40">
        <f t="shared" si="179"/>
        <v>5503.9130000000014</v>
      </c>
      <c r="T314" s="40">
        <f t="shared" si="179"/>
        <v>6410.4769999999999</v>
      </c>
      <c r="U314" s="40">
        <f t="shared" si="179"/>
        <v>2371.9120000000003</v>
      </c>
      <c r="V314" s="40">
        <f t="shared" si="179"/>
        <v>13802.266</v>
      </c>
      <c r="W314" s="40">
        <f t="shared" si="179"/>
        <v>32313.919999999998</v>
      </c>
      <c r="X314" s="40">
        <f t="shared" si="179"/>
        <v>106487.88800000001</v>
      </c>
      <c r="Y314" s="40">
        <f t="shared" si="179"/>
        <v>35885.329999999994</v>
      </c>
      <c r="Z314" s="40">
        <f t="shared" si="179"/>
        <v>1525.0340000000001</v>
      </c>
      <c r="AA314" s="40">
        <f t="shared" si="179"/>
        <v>5683.4000000000005</v>
      </c>
      <c r="AB314" s="41">
        <f t="shared" si="179"/>
        <v>1410383.507</v>
      </c>
      <c r="AC314" s="2"/>
      <c r="AD314" s="74" t="s">
        <v>77</v>
      </c>
      <c r="AE314" s="40">
        <f t="shared" ref="AE314:AE324" si="180">AE313+AB232</f>
        <v>242908.09820000001</v>
      </c>
      <c r="AF314" s="77">
        <f t="shared" ref="AF314:AF324" si="181">AF313+AB244</f>
        <v>245113.09580000001</v>
      </c>
      <c r="AG314" s="77">
        <f t="shared" ref="AG314:AG324" si="182">AG313+AB256</f>
        <v>242762.51499999998</v>
      </c>
      <c r="AH314" s="77">
        <f t="shared" ref="AH314:AH324" si="183">AH313+AB268</f>
        <v>240915.93339999998</v>
      </c>
      <c r="AI314" s="77">
        <f>AI313+AB280</f>
        <v>252239.31919999997</v>
      </c>
      <c r="AJ314" s="152">
        <f>AJ313+AB292</f>
        <v>247980.06460000001</v>
      </c>
      <c r="AK314" s="80">
        <f t="shared" ref="AK314:AK324" si="184">AG314/AF314-1</f>
        <v>-9.5897805554949755E-3</v>
      </c>
      <c r="AL314" s="80">
        <f t="shared" ref="AL314:AL324" si="185">AH314/AG314-1</f>
        <v>-7.6065351357890165E-3</v>
      </c>
      <c r="AM314" s="80">
        <f>AI314/AH314-1</f>
        <v>4.7001398538466299E-2</v>
      </c>
      <c r="AN314" s="154">
        <f>AJ314/AI314-1</f>
        <v>-1.6885767902912852E-2</v>
      </c>
      <c r="AO314" s="66"/>
      <c r="AP314" s="66"/>
      <c r="AQ314" s="66"/>
    </row>
    <row r="315" spans="1:43" x14ac:dyDescent="0.2">
      <c r="A315" s="42" t="s">
        <v>52</v>
      </c>
      <c r="B315" s="40">
        <f t="shared" ref="B315:F315" si="186">SUM(B207:B218)</f>
        <v>391951.05800000002</v>
      </c>
      <c r="C315" s="40">
        <f t="shared" si="186"/>
        <v>9923.5760000000009</v>
      </c>
      <c r="D315" s="40">
        <f t="shared" si="186"/>
        <v>52690.285999999993</v>
      </c>
      <c r="E315" s="40">
        <f t="shared" si="186"/>
        <v>909.27099999999996</v>
      </c>
      <c r="F315" s="40">
        <f t="shared" si="186"/>
        <v>455474.19099999999</v>
      </c>
      <c r="G315" s="40">
        <f t="shared" ref="G315:AB315" si="187">SUM(G207:G218)</f>
        <v>46743.911</v>
      </c>
      <c r="H315" s="40">
        <f t="shared" si="187"/>
        <v>16976.865000000002</v>
      </c>
      <c r="I315" s="40">
        <f t="shared" si="187"/>
        <v>4820.7330000000002</v>
      </c>
      <c r="J315" s="40">
        <f t="shared" si="187"/>
        <v>25733.941000000003</v>
      </c>
      <c r="K315" s="40">
        <f t="shared" si="187"/>
        <v>19262.167999999998</v>
      </c>
      <c r="L315" s="40">
        <f t="shared" si="187"/>
        <v>15203.119000000001</v>
      </c>
      <c r="M315" s="40">
        <f t="shared" si="187"/>
        <v>128740.73699999999</v>
      </c>
      <c r="N315" s="40">
        <f t="shared" si="187"/>
        <v>33385.39</v>
      </c>
      <c r="O315" s="40">
        <f t="shared" si="187"/>
        <v>29815.114000000001</v>
      </c>
      <c r="P315" s="40">
        <f t="shared" si="187"/>
        <v>63200.503999999994</v>
      </c>
      <c r="Q315" s="40">
        <f t="shared" si="187"/>
        <v>2716.268</v>
      </c>
      <c r="R315" s="40">
        <f t="shared" si="187"/>
        <v>43022.78</v>
      </c>
      <c r="S315" s="40">
        <f t="shared" si="187"/>
        <v>7155.2840000000006</v>
      </c>
      <c r="T315" s="40">
        <f t="shared" si="187"/>
        <v>2945.0829999999996</v>
      </c>
      <c r="U315" s="40">
        <f t="shared" si="187"/>
        <v>4196.7740000000003</v>
      </c>
      <c r="V315" s="40">
        <f t="shared" si="187"/>
        <v>14167.896999999999</v>
      </c>
      <c r="W315" s="40">
        <f t="shared" si="187"/>
        <v>33317</v>
      </c>
      <c r="X315" s="40">
        <f t="shared" si="187"/>
        <v>107521.08599999998</v>
      </c>
      <c r="Y315" s="40">
        <f t="shared" si="187"/>
        <v>38067.015999999996</v>
      </c>
      <c r="Z315" s="40">
        <f t="shared" si="187"/>
        <v>1544.5430000000001</v>
      </c>
      <c r="AA315" s="40">
        <f t="shared" si="187"/>
        <v>5851.3639999999996</v>
      </c>
      <c r="AB315" s="41">
        <f t="shared" si="187"/>
        <v>1444536.2622000002</v>
      </c>
      <c r="AC315" s="2"/>
      <c r="AD315" s="74" t="s">
        <v>78</v>
      </c>
      <c r="AE315" s="40">
        <f t="shared" si="180"/>
        <v>357284.20900000003</v>
      </c>
      <c r="AF315" s="77">
        <f t="shared" si="181"/>
        <v>377452.95020000002</v>
      </c>
      <c r="AG315" s="77">
        <f t="shared" si="182"/>
        <v>366170.06640000001</v>
      </c>
      <c r="AH315" s="77">
        <f t="shared" si="183"/>
        <v>373378.08600000001</v>
      </c>
      <c r="AI315" s="77">
        <f>AI314+AB281</f>
        <v>386318.65919999999</v>
      </c>
      <c r="AJ315" s="152">
        <f t="shared" ref="AJ315:AJ317" si="188">AJ314+AB293</f>
        <v>367833.3982</v>
      </c>
      <c r="AK315" s="80">
        <f t="shared" si="184"/>
        <v>-2.9892159523515649E-2</v>
      </c>
      <c r="AL315" s="80">
        <f t="shared" si="185"/>
        <v>1.9684895794092716E-2</v>
      </c>
      <c r="AM315" s="80">
        <f>AI315/AH315-1</f>
        <v>3.465809506560058E-2</v>
      </c>
      <c r="AN315" s="154">
        <f>AJ315/AI315-1</f>
        <v>-4.7849775204438227E-2</v>
      </c>
      <c r="AO315" s="16"/>
      <c r="AP315" s="16"/>
      <c r="AQ315" s="16"/>
    </row>
    <row r="316" spans="1:43" x14ac:dyDescent="0.2">
      <c r="A316" s="42" t="s">
        <v>53</v>
      </c>
      <c r="B316" s="40">
        <f t="shared" ref="B316:F316" si="189">SUM(B219:B230)</f>
        <v>398125.01400000002</v>
      </c>
      <c r="C316" s="40">
        <f t="shared" si="189"/>
        <v>10215.316999999999</v>
      </c>
      <c r="D316" s="40">
        <f t="shared" si="189"/>
        <v>49772.811999999998</v>
      </c>
      <c r="E316" s="40">
        <f t="shared" si="189"/>
        <v>802.60400000000004</v>
      </c>
      <c r="F316" s="40">
        <f t="shared" si="189"/>
        <v>458915.74700000009</v>
      </c>
      <c r="G316" s="40">
        <f t="shared" ref="G316:AB316" si="190">SUM(G219:G230)</f>
        <v>47484.046999999999</v>
      </c>
      <c r="H316" s="40">
        <f t="shared" si="190"/>
        <v>16539.508000000002</v>
      </c>
      <c r="I316" s="40">
        <f t="shared" si="190"/>
        <v>4656.9779999999992</v>
      </c>
      <c r="J316" s="40">
        <f t="shared" si="190"/>
        <v>25848.883000000002</v>
      </c>
      <c r="K316" s="40">
        <f t="shared" si="190"/>
        <v>20391.501000000004</v>
      </c>
      <c r="L316" s="40">
        <f t="shared" si="190"/>
        <v>16593.809000000001</v>
      </c>
      <c r="M316" s="40">
        <f t="shared" si="190"/>
        <v>131514.726</v>
      </c>
      <c r="N316" s="40">
        <f t="shared" si="190"/>
        <v>33508.200999999994</v>
      </c>
      <c r="O316" s="40">
        <f t="shared" si="190"/>
        <v>30724.675999999999</v>
      </c>
      <c r="P316" s="40">
        <f t="shared" si="190"/>
        <v>64232.877000000008</v>
      </c>
      <c r="Q316" s="40">
        <f t="shared" si="190"/>
        <v>2869.915</v>
      </c>
      <c r="R316" s="40">
        <f t="shared" si="190"/>
        <v>42363.739000000001</v>
      </c>
      <c r="S316" s="40">
        <f t="shared" si="190"/>
        <v>7610.7689999999993</v>
      </c>
      <c r="T316" s="40">
        <f t="shared" si="190"/>
        <v>3045.7550000000001</v>
      </c>
      <c r="U316" s="40">
        <f t="shared" si="190"/>
        <v>4154.9309999999996</v>
      </c>
      <c r="V316" s="40">
        <f t="shared" si="190"/>
        <v>14117.071999999998</v>
      </c>
      <c r="W316" s="40">
        <f t="shared" si="190"/>
        <v>33798.961000000003</v>
      </c>
      <c r="X316" s="40">
        <f t="shared" si="190"/>
        <v>107961.14200000001</v>
      </c>
      <c r="Y316" s="40">
        <f t="shared" si="190"/>
        <v>38717.160000000003</v>
      </c>
      <c r="Z316" s="40">
        <f t="shared" si="190"/>
        <v>1530.9189999999999</v>
      </c>
      <c r="AA316" s="40">
        <f t="shared" si="190"/>
        <v>6674.4139999999998</v>
      </c>
      <c r="AB316" s="41">
        <f t="shared" si="190"/>
        <v>1460754.5742000001</v>
      </c>
      <c r="AC316" s="2"/>
      <c r="AD316" s="74" t="s">
        <v>79</v>
      </c>
      <c r="AE316" s="40">
        <f t="shared" si="180"/>
        <v>478234.51320000004</v>
      </c>
      <c r="AF316" s="77">
        <f t="shared" si="181"/>
        <v>495877.10320000001</v>
      </c>
      <c r="AG316" s="77">
        <f t="shared" si="182"/>
        <v>495669.63820000004</v>
      </c>
      <c r="AH316" s="77">
        <f t="shared" si="183"/>
        <v>491055.73380000005</v>
      </c>
      <c r="AI316" s="77">
        <f t="shared" ref="AI316:AI324" si="191">AI315+AB282</f>
        <v>505901.5526</v>
      </c>
      <c r="AJ316" s="152">
        <f t="shared" si="188"/>
        <v>479219.42440000002</v>
      </c>
      <c r="AK316" s="80">
        <f t="shared" si="184"/>
        <v>-4.1837987408810395E-4</v>
      </c>
      <c r="AL316" s="80">
        <f t="shared" si="185"/>
        <v>-9.30842650914665E-3</v>
      </c>
      <c r="AM316" s="80">
        <f t="shared" ref="AM316:AN324" si="192">AI316/AH316-1</f>
        <v>3.0232451793438253E-2</v>
      </c>
      <c r="AN316" s="154">
        <f t="shared" si="192"/>
        <v>-5.2741740093248279E-2</v>
      </c>
      <c r="AO316" s="16"/>
      <c r="AP316" s="16"/>
      <c r="AQ316" s="16"/>
    </row>
    <row r="317" spans="1:43" x14ac:dyDescent="0.2">
      <c r="A317" s="42" t="s">
        <v>54</v>
      </c>
      <c r="B317" s="40">
        <f>SUM(B231:B242)</f>
        <v>404392.98900000006</v>
      </c>
      <c r="C317" s="40">
        <f t="shared" ref="C317:F317" si="193">SUM(C231:C242)</f>
        <v>10179.659000000001</v>
      </c>
      <c r="D317" s="40">
        <f t="shared" si="193"/>
        <v>49148.27399999999</v>
      </c>
      <c r="E317" s="40">
        <f t="shared" si="193"/>
        <v>780.00700000000006</v>
      </c>
      <c r="F317" s="40">
        <f t="shared" si="193"/>
        <v>464500.929</v>
      </c>
      <c r="G317" s="40">
        <f t="shared" ref="G317:AB317" si="194">SUM(G231:G242)</f>
        <v>48589.399999999994</v>
      </c>
      <c r="H317" s="40">
        <f t="shared" si="194"/>
        <v>15805.905000000001</v>
      </c>
      <c r="I317" s="40">
        <f t="shared" si="194"/>
        <v>4617.4659999999994</v>
      </c>
      <c r="J317" s="40">
        <f t="shared" si="194"/>
        <v>25851.272000000001</v>
      </c>
      <c r="K317" s="40">
        <f t="shared" si="194"/>
        <v>21527.233</v>
      </c>
      <c r="L317" s="40">
        <f t="shared" si="194"/>
        <v>16919.435000000001</v>
      </c>
      <c r="M317" s="40">
        <f t="shared" si="194"/>
        <v>133310.71099999998</v>
      </c>
      <c r="N317" s="40">
        <f t="shared" si="194"/>
        <v>32969.614999999998</v>
      </c>
      <c r="O317" s="40">
        <f t="shared" si="194"/>
        <v>31215.062000000002</v>
      </c>
      <c r="P317" s="40">
        <f t="shared" si="194"/>
        <v>64184.676999999996</v>
      </c>
      <c r="Q317" s="40">
        <f t="shared" si="194"/>
        <v>2840.922</v>
      </c>
      <c r="R317" s="40">
        <f t="shared" si="194"/>
        <v>42645.117000000006</v>
      </c>
      <c r="S317" s="40">
        <f t="shared" si="194"/>
        <v>7776.9450000000006</v>
      </c>
      <c r="T317" s="40">
        <f t="shared" si="194"/>
        <v>3120.308</v>
      </c>
      <c r="U317" s="40">
        <f t="shared" si="194"/>
        <v>4501.3559999999998</v>
      </c>
      <c r="V317" s="40">
        <f t="shared" si="194"/>
        <v>14074.778</v>
      </c>
      <c r="W317" s="40">
        <f t="shared" si="194"/>
        <v>34181.272000000004</v>
      </c>
      <c r="X317" s="40">
        <f t="shared" si="194"/>
        <v>109140.69799999999</v>
      </c>
      <c r="Y317" s="40">
        <f t="shared" si="194"/>
        <v>40622.424999999996</v>
      </c>
      <c r="Z317" s="40">
        <f t="shared" si="194"/>
        <v>1522.297</v>
      </c>
      <c r="AA317" s="40">
        <f t="shared" si="194"/>
        <v>4747.1790000000001</v>
      </c>
      <c r="AB317" s="41">
        <f t="shared" si="194"/>
        <v>1486406.5292</v>
      </c>
      <c r="AC317" s="2"/>
      <c r="AD317" s="74" t="s">
        <v>80</v>
      </c>
      <c r="AE317" s="40">
        <f t="shared" si="180"/>
        <v>617798.5316000001</v>
      </c>
      <c r="AF317" s="77">
        <f t="shared" si="181"/>
        <v>640515.46620000002</v>
      </c>
      <c r="AG317" s="77">
        <f t="shared" si="182"/>
        <v>627361.08520000009</v>
      </c>
      <c r="AH317" s="77">
        <f t="shared" si="183"/>
        <v>637681.71940000006</v>
      </c>
      <c r="AI317" s="77">
        <f t="shared" si="191"/>
        <v>656231.36660000007</v>
      </c>
      <c r="AJ317" s="152">
        <f t="shared" si="188"/>
        <v>619036.62300000002</v>
      </c>
      <c r="AK317" s="80">
        <f t="shared" si="184"/>
        <v>-2.0537179340947453E-2</v>
      </c>
      <c r="AL317" s="80">
        <f t="shared" si="185"/>
        <v>1.6450867679670855E-2</v>
      </c>
      <c r="AM317" s="80">
        <f t="shared" si="192"/>
        <v>2.9089193928051538E-2</v>
      </c>
      <c r="AN317" s="154">
        <f t="shared" si="192"/>
        <v>-5.6679313871736636E-2</v>
      </c>
      <c r="AO317" s="16"/>
      <c r="AP317" s="16"/>
      <c r="AQ317" s="16"/>
    </row>
    <row r="318" spans="1:43" x14ac:dyDescent="0.2">
      <c r="A318" s="42" t="s">
        <v>55</v>
      </c>
      <c r="B318" s="40">
        <f t="shared" ref="B318:AB318" si="195">SUM(B243:B254)</f>
        <v>413139.19899999996</v>
      </c>
      <c r="C318" s="40">
        <f t="shared" si="195"/>
        <v>11531.967999999997</v>
      </c>
      <c r="D318" s="40">
        <f t="shared" si="195"/>
        <v>45570.86</v>
      </c>
      <c r="E318" s="40">
        <f t="shared" si="195"/>
        <v>564.80400000000009</v>
      </c>
      <c r="F318" s="40">
        <f t="shared" si="195"/>
        <v>470806.83100000006</v>
      </c>
      <c r="G318" s="40">
        <f t="shared" si="195"/>
        <v>51849.114000000001</v>
      </c>
      <c r="H318" s="40">
        <f t="shared" si="195"/>
        <v>15287.279999999997</v>
      </c>
      <c r="I318" s="40">
        <f t="shared" si="195"/>
        <v>4807.5140000000001</v>
      </c>
      <c r="J318" s="40">
        <f t="shared" si="195"/>
        <v>27240.684000000005</v>
      </c>
      <c r="K318" s="40">
        <f t="shared" si="195"/>
        <v>23337.444</v>
      </c>
      <c r="L318" s="40">
        <f t="shared" si="195"/>
        <v>17578.912</v>
      </c>
      <c r="M318" s="40">
        <f t="shared" si="195"/>
        <v>140100.948</v>
      </c>
      <c r="N318" s="40">
        <f t="shared" si="195"/>
        <v>33102.811999999998</v>
      </c>
      <c r="O318" s="40">
        <f t="shared" si="195"/>
        <v>32360.512000000002</v>
      </c>
      <c r="P318" s="40">
        <f t="shared" si="195"/>
        <v>65463.324000000008</v>
      </c>
      <c r="Q318" s="40">
        <f t="shared" si="195"/>
        <v>2360.0119999999997</v>
      </c>
      <c r="R318" s="40">
        <f t="shared" si="195"/>
        <v>44532.718000000008</v>
      </c>
      <c r="S318" s="40">
        <f t="shared" si="195"/>
        <v>7705.5790000000006</v>
      </c>
      <c r="T318" s="40">
        <f t="shared" si="195"/>
        <v>3315.7910000000002</v>
      </c>
      <c r="U318" s="40">
        <f t="shared" si="195"/>
        <v>3999.3829999999994</v>
      </c>
      <c r="V318" s="40">
        <f t="shared" si="195"/>
        <v>13833.576000000001</v>
      </c>
      <c r="W318" s="40">
        <f t="shared" si="195"/>
        <v>35079.074999999997</v>
      </c>
      <c r="X318" s="40">
        <f t="shared" si="195"/>
        <v>110826.13399999999</v>
      </c>
      <c r="Y318" s="40">
        <f t="shared" si="195"/>
        <v>41653.592000000011</v>
      </c>
      <c r="Z318" s="40">
        <f t="shared" si="195"/>
        <v>1422.3989999999999</v>
      </c>
      <c r="AA318" s="40">
        <f t="shared" si="195"/>
        <v>5277.5490000000009</v>
      </c>
      <c r="AB318" s="41">
        <f t="shared" si="195"/>
        <v>1516859.1462000001</v>
      </c>
      <c r="AC318" s="2"/>
      <c r="AD318" s="74" t="s">
        <v>81</v>
      </c>
      <c r="AE318" s="40">
        <f t="shared" si="180"/>
        <v>735408.26460000011</v>
      </c>
      <c r="AF318" s="77">
        <f t="shared" si="181"/>
        <v>757967.32880000002</v>
      </c>
      <c r="AG318" s="77">
        <f t="shared" si="182"/>
        <v>749704.64580000006</v>
      </c>
      <c r="AH318" s="77">
        <f t="shared" si="183"/>
        <v>760701.43160000001</v>
      </c>
      <c r="AI318" s="77">
        <f t="shared" si="191"/>
        <v>777977.84640000004</v>
      </c>
      <c r="AJ318" s="148"/>
      <c r="AK318" s="80">
        <f t="shared" si="184"/>
        <v>-1.0901107061014437E-2</v>
      </c>
      <c r="AL318" s="80">
        <f t="shared" si="185"/>
        <v>1.4668157469219567E-2</v>
      </c>
      <c r="AM318" s="80">
        <f t="shared" si="192"/>
        <v>2.2711163779016719E-2</v>
      </c>
      <c r="AN318" s="80"/>
      <c r="AO318" s="16"/>
      <c r="AP318" s="16"/>
      <c r="AQ318" s="16"/>
    </row>
    <row r="319" spans="1:43" x14ac:dyDescent="0.2">
      <c r="A319" s="42" t="s">
        <v>92</v>
      </c>
      <c r="B319" s="40">
        <f>SUM(B255:B266)</f>
        <v>406048.50099999999</v>
      </c>
      <c r="C319" s="40">
        <f>SUM(C255:C266)</f>
        <v>9086.0969999999998</v>
      </c>
      <c r="D319" s="40">
        <f t="shared" ref="D319:E319" si="196">SUM(D255:D266)</f>
        <v>45621.589</v>
      </c>
      <c r="E319" s="40">
        <f t="shared" si="196"/>
        <v>710.74800000000005</v>
      </c>
      <c r="F319" s="40">
        <f>SUM(F255:F266)</f>
        <v>461466.935</v>
      </c>
      <c r="G319" s="40">
        <f t="shared" ref="G319:AB319" si="197">SUM(G255:G266)</f>
        <v>50904.433999999994</v>
      </c>
      <c r="H319" s="40">
        <f t="shared" si="197"/>
        <v>13462.859</v>
      </c>
      <c r="I319" s="40">
        <f t="shared" si="197"/>
        <v>4232.0830000000005</v>
      </c>
      <c r="J319" s="40">
        <f t="shared" si="197"/>
        <v>25097.800000000003</v>
      </c>
      <c r="K319" s="40">
        <f t="shared" si="197"/>
        <v>24409.953000000001</v>
      </c>
      <c r="L319" s="40">
        <f t="shared" si="197"/>
        <v>17465.47</v>
      </c>
      <c r="M319" s="40">
        <f t="shared" si="197"/>
        <v>135572.59900000002</v>
      </c>
      <c r="N319" s="40">
        <f t="shared" si="197"/>
        <v>31907.176000000003</v>
      </c>
      <c r="O319" s="40">
        <f t="shared" si="197"/>
        <v>31706.553999999996</v>
      </c>
      <c r="P319" s="40">
        <f t="shared" si="197"/>
        <v>63613.73</v>
      </c>
      <c r="Q319" s="40">
        <f t="shared" si="197"/>
        <v>2715.2530000000006</v>
      </c>
      <c r="R319" s="40">
        <f t="shared" si="197"/>
        <v>42628.151000000005</v>
      </c>
      <c r="S319" s="40">
        <f t="shared" si="197"/>
        <v>7668.0700000000006</v>
      </c>
      <c r="T319" s="40">
        <f t="shared" si="197"/>
        <v>3592.8919999999998</v>
      </c>
      <c r="U319" s="40">
        <f t="shared" si="197"/>
        <v>4215.4269999999997</v>
      </c>
      <c r="V319" s="40">
        <f t="shared" si="197"/>
        <v>14474.025000000001</v>
      </c>
      <c r="W319" s="40">
        <f t="shared" si="197"/>
        <v>33363.294999999998</v>
      </c>
      <c r="X319" s="40">
        <f t="shared" si="197"/>
        <v>108657.113</v>
      </c>
      <c r="Y319" s="40">
        <f t="shared" si="197"/>
        <v>43617.629000000001</v>
      </c>
      <c r="Z319" s="40">
        <f t="shared" si="197"/>
        <v>1360.1169999999997</v>
      </c>
      <c r="AA319" s="40">
        <f t="shared" si="197"/>
        <v>4576.29</v>
      </c>
      <c r="AB319" s="41">
        <f t="shared" si="197"/>
        <v>1508318.7519999999</v>
      </c>
      <c r="AD319" s="74" t="s">
        <v>82</v>
      </c>
      <c r="AE319" s="40">
        <f t="shared" si="180"/>
        <v>863713.52640000009</v>
      </c>
      <c r="AF319" s="77">
        <f t="shared" si="181"/>
        <v>886409.48600000003</v>
      </c>
      <c r="AG319" s="77">
        <f t="shared" si="182"/>
        <v>876270.99940000009</v>
      </c>
      <c r="AH319" s="77">
        <f t="shared" si="183"/>
        <v>887014.24219999998</v>
      </c>
      <c r="AI319" s="77">
        <f t="shared" si="191"/>
        <v>908825.72019999998</v>
      </c>
      <c r="AJ319" s="148"/>
      <c r="AK319" s="80">
        <f t="shared" si="184"/>
        <v>-1.1437700927311556E-2</v>
      </c>
      <c r="AL319" s="80">
        <f t="shared" si="185"/>
        <v>1.2260182988317547E-2</v>
      </c>
      <c r="AM319" s="80">
        <f t="shared" si="192"/>
        <v>2.4589772026548884E-2</v>
      </c>
      <c r="AN319" s="80"/>
      <c r="AO319" s="16"/>
      <c r="AP319" s="16"/>
      <c r="AQ319" s="16"/>
    </row>
    <row r="320" spans="1:43" x14ac:dyDescent="0.2">
      <c r="A320" s="42" t="s">
        <v>93</v>
      </c>
      <c r="B320" s="40">
        <f t="shared" ref="B320:E320" si="198">SUM(B267:B278)</f>
        <v>405127.24800000002</v>
      </c>
      <c r="C320" s="40">
        <f t="shared" si="198"/>
        <v>8785.2200000000012</v>
      </c>
      <c r="D320" s="40">
        <f t="shared" si="198"/>
        <v>44015.148000000001</v>
      </c>
      <c r="E320" s="40">
        <f t="shared" si="198"/>
        <v>717.87000000000012</v>
      </c>
      <c r="F320" s="40">
        <f>SUM(F267:F278)</f>
        <v>458645.48599999992</v>
      </c>
      <c r="G320" s="40">
        <f t="shared" ref="G320:AB320" si="199">SUM(G267:G278)</f>
        <v>49849.188999999998</v>
      </c>
      <c r="H320" s="40">
        <f t="shared" si="199"/>
        <v>13281.056000000002</v>
      </c>
      <c r="I320" s="40">
        <f t="shared" si="199"/>
        <v>3893.0419999999999</v>
      </c>
      <c r="J320" s="40">
        <f t="shared" si="199"/>
        <v>24925.231</v>
      </c>
      <c r="K320" s="40">
        <f t="shared" si="199"/>
        <v>24718.465</v>
      </c>
      <c r="L320" s="40">
        <f t="shared" si="199"/>
        <v>17879.302999999996</v>
      </c>
      <c r="M320" s="40">
        <f t="shared" si="199"/>
        <v>134546.28599999999</v>
      </c>
      <c r="N320" s="40">
        <f t="shared" si="199"/>
        <v>32322.396999999997</v>
      </c>
      <c r="O320" s="40">
        <f t="shared" si="199"/>
        <v>32886.804000000004</v>
      </c>
      <c r="P320" s="40">
        <f t="shared" si="199"/>
        <v>65209.201000000001</v>
      </c>
      <c r="Q320" s="40">
        <f t="shared" si="199"/>
        <v>3012.0189999999993</v>
      </c>
      <c r="R320" s="40">
        <f t="shared" si="199"/>
        <v>41953.932000000001</v>
      </c>
      <c r="S320" s="40">
        <f t="shared" si="199"/>
        <v>7771.232</v>
      </c>
      <c r="T320" s="40">
        <f t="shared" si="199"/>
        <v>3965.6040000000003</v>
      </c>
      <c r="U320" s="40">
        <f t="shared" si="199"/>
        <v>4383.3540000000003</v>
      </c>
      <c r="V320" s="40">
        <f t="shared" si="199"/>
        <v>14229.251</v>
      </c>
      <c r="W320" s="40">
        <f t="shared" si="199"/>
        <v>32996.075999999994</v>
      </c>
      <c r="X320" s="40">
        <f t="shared" si="199"/>
        <v>108311.46799999999</v>
      </c>
      <c r="Y320" s="40">
        <f t="shared" si="199"/>
        <v>45629.063000000002</v>
      </c>
      <c r="Z320" s="40">
        <f t="shared" si="199"/>
        <v>1637.405</v>
      </c>
      <c r="AA320" s="40">
        <f t="shared" si="199"/>
        <v>5496.5019999999995</v>
      </c>
      <c r="AB320" s="41">
        <f t="shared" si="199"/>
        <v>1526938.7606000002</v>
      </c>
      <c r="AD320" s="74" t="s">
        <v>83</v>
      </c>
      <c r="AE320" s="40">
        <f t="shared" si="180"/>
        <v>988216.02360000007</v>
      </c>
      <c r="AF320" s="77">
        <f t="shared" si="181"/>
        <v>1015994.1978000001</v>
      </c>
      <c r="AG320" s="77">
        <f t="shared" si="182"/>
        <v>1011625.6142000001</v>
      </c>
      <c r="AH320" s="77">
        <f t="shared" si="183"/>
        <v>1023907.1178</v>
      </c>
      <c r="AI320" s="77">
        <f t="shared" si="191"/>
        <v>1043977.4826</v>
      </c>
      <c r="AJ320" s="148"/>
      <c r="AK320" s="80">
        <f t="shared" si="184"/>
        <v>-4.2998115633530176E-3</v>
      </c>
      <c r="AL320" s="80">
        <f t="shared" si="185"/>
        <v>1.2140364407154935E-2</v>
      </c>
      <c r="AM320" s="80">
        <f t="shared" si="192"/>
        <v>1.9601743606513677E-2</v>
      </c>
      <c r="AN320" s="80"/>
    </row>
    <row r="321" spans="1:40" x14ac:dyDescent="0.2">
      <c r="A321" s="42" t="s">
        <v>99</v>
      </c>
      <c r="F321" s="40">
        <f>SUM(F279:F290)</f>
        <v>450421.53700000001</v>
      </c>
      <c r="G321" s="40">
        <f t="shared" ref="G321:AB321" si="200">SUM(G279:G290)</f>
        <v>49586.569999999992</v>
      </c>
      <c r="H321" s="40">
        <f t="shared" si="200"/>
        <v>12890.404</v>
      </c>
      <c r="I321" s="40">
        <f t="shared" si="200"/>
        <v>3943.9660000000003</v>
      </c>
      <c r="J321" s="40">
        <f t="shared" si="200"/>
        <v>24634.313000000002</v>
      </c>
      <c r="K321" s="40">
        <f t="shared" si="200"/>
        <v>24944.826999999997</v>
      </c>
      <c r="L321" s="40">
        <f t="shared" si="200"/>
        <v>18828.218000000001</v>
      </c>
      <c r="M321" s="40">
        <f t="shared" si="200"/>
        <v>134828.29800000001</v>
      </c>
      <c r="N321" s="40">
        <f t="shared" si="200"/>
        <v>34904.066999999995</v>
      </c>
      <c r="O321" s="40">
        <f t="shared" si="200"/>
        <v>32797.850000000006</v>
      </c>
      <c r="P321" s="40">
        <f t="shared" si="200"/>
        <v>67701.917000000001</v>
      </c>
      <c r="Q321" s="40">
        <f t="shared" si="200"/>
        <v>3463.6509999999994</v>
      </c>
      <c r="R321" s="40">
        <f t="shared" si="200"/>
        <v>40731.857000000004</v>
      </c>
      <c r="S321" s="40">
        <f t="shared" si="200"/>
        <v>7526.759</v>
      </c>
      <c r="T321" s="40">
        <f t="shared" si="200"/>
        <v>4146.7720000000008</v>
      </c>
      <c r="U321" s="40">
        <f t="shared" si="200"/>
        <v>4563.1499999999996</v>
      </c>
      <c r="V321" s="40">
        <f t="shared" si="200"/>
        <v>13969.285</v>
      </c>
      <c r="W321" s="40">
        <f t="shared" si="200"/>
        <v>36053.536</v>
      </c>
      <c r="X321" s="40">
        <f t="shared" si="200"/>
        <v>110455.00999999998</v>
      </c>
      <c r="Y321" s="40">
        <f t="shared" si="200"/>
        <v>46796.245000000003</v>
      </c>
      <c r="Z321" s="40">
        <f t="shared" si="200"/>
        <v>1792.0299999999997</v>
      </c>
      <c r="AA321" s="40">
        <f t="shared" si="200"/>
        <v>6061.6660000000002</v>
      </c>
      <c r="AB321" s="41">
        <f t="shared" si="200"/>
        <v>1542977.2657999999</v>
      </c>
      <c r="AD321" s="74" t="s">
        <v>84</v>
      </c>
      <c r="AE321" s="40">
        <f t="shared" si="180"/>
        <v>1114072.3866000001</v>
      </c>
      <c r="AF321" s="77">
        <f t="shared" si="181"/>
        <v>1138217.0870000001</v>
      </c>
      <c r="AG321" s="77">
        <f t="shared" si="182"/>
        <v>1124250.3292</v>
      </c>
      <c r="AH321" s="77">
        <f t="shared" si="183"/>
        <v>1147550.1276</v>
      </c>
      <c r="AI321" s="77">
        <f t="shared" si="191"/>
        <v>1155930.0998</v>
      </c>
      <c r="AJ321" s="148"/>
      <c r="AK321" s="80">
        <f t="shared" si="184"/>
        <v>-1.2270732850103494E-2</v>
      </c>
      <c r="AL321" s="80">
        <f t="shared" si="185"/>
        <v>2.0724742341485358E-2</v>
      </c>
      <c r="AM321" s="80">
        <f t="shared" si="192"/>
        <v>7.3024890141626386E-3</v>
      </c>
      <c r="AN321" s="80"/>
    </row>
    <row r="322" spans="1:40" x14ac:dyDescent="0.2">
      <c r="E322" s="70"/>
      <c r="G322" s="15"/>
      <c r="H322" s="15"/>
      <c r="I322" s="15"/>
      <c r="J322" s="15"/>
      <c r="N322" s="66"/>
      <c r="O322" s="66"/>
      <c r="AD322" s="74" t="s">
        <v>85</v>
      </c>
      <c r="AE322" s="40">
        <f t="shared" si="180"/>
        <v>1238634.7768000001</v>
      </c>
      <c r="AF322" s="77">
        <f t="shared" si="181"/>
        <v>1266019.0326</v>
      </c>
      <c r="AG322" s="77">
        <f t="shared" si="182"/>
        <v>1254989.3006</v>
      </c>
      <c r="AH322" s="77">
        <f t="shared" si="183"/>
        <v>1270992.3541999999</v>
      </c>
      <c r="AI322" s="77">
        <f t="shared" si="191"/>
        <v>1289635.5488</v>
      </c>
      <c r="AJ322" s="148"/>
      <c r="AK322" s="80">
        <f t="shared" si="184"/>
        <v>-8.7121375871802575E-3</v>
      </c>
      <c r="AL322" s="80">
        <f t="shared" si="185"/>
        <v>1.2751545843736611E-2</v>
      </c>
      <c r="AM322" s="80">
        <f t="shared" si="192"/>
        <v>1.4668219315713049E-2</v>
      </c>
      <c r="AN322" s="80"/>
    </row>
    <row r="323" spans="1:40" x14ac:dyDescent="0.2">
      <c r="E323" s="66"/>
      <c r="G323" s="15"/>
      <c r="H323" s="15"/>
      <c r="I323" s="15"/>
      <c r="J323" s="15"/>
      <c r="N323" s="66"/>
      <c r="O323" s="66"/>
      <c r="AD323" s="74" t="s">
        <v>86</v>
      </c>
      <c r="AE323" s="40">
        <f t="shared" si="180"/>
        <v>1357850.2934000001</v>
      </c>
      <c r="AF323" s="77">
        <f t="shared" si="181"/>
        <v>1390047.1854000001</v>
      </c>
      <c r="AG323" s="77">
        <f t="shared" si="182"/>
        <v>1382527.14</v>
      </c>
      <c r="AH323" s="77">
        <f t="shared" si="183"/>
        <v>1400214.9916000001</v>
      </c>
      <c r="AI323" s="77">
        <f t="shared" si="191"/>
        <v>1420588.3847999999</v>
      </c>
      <c r="AJ323" s="148"/>
      <c r="AK323" s="80">
        <f t="shared" si="184"/>
        <v>-5.40992095734949E-3</v>
      </c>
      <c r="AL323" s="80">
        <f t="shared" si="185"/>
        <v>1.2793854882299227E-2</v>
      </c>
      <c r="AM323" s="80">
        <f t="shared" si="192"/>
        <v>1.4550189308228711E-2</v>
      </c>
      <c r="AN323" s="80"/>
    </row>
    <row r="324" spans="1:40" ht="13.5" thickBot="1" x14ac:dyDescent="0.25">
      <c r="E324" s="66"/>
      <c r="N324" s="66"/>
      <c r="O324" s="66"/>
      <c r="AD324" s="75" t="s">
        <v>87</v>
      </c>
      <c r="AE324" s="76">
        <f t="shared" si="180"/>
        <v>1486406.5292</v>
      </c>
      <c r="AF324" s="78">
        <f t="shared" si="181"/>
        <v>1516859.1462000001</v>
      </c>
      <c r="AG324" s="78">
        <f t="shared" si="182"/>
        <v>1508318.7519999999</v>
      </c>
      <c r="AH324" s="78">
        <f t="shared" si="183"/>
        <v>1526938.7606000002</v>
      </c>
      <c r="AI324" s="78">
        <f t="shared" si="191"/>
        <v>1542977.2657999999</v>
      </c>
      <c r="AJ324" s="149"/>
      <c r="AK324" s="115">
        <f t="shared" si="184"/>
        <v>-5.630314601982267E-3</v>
      </c>
      <c r="AL324" s="115">
        <f t="shared" si="185"/>
        <v>1.2344876423044271E-2</v>
      </c>
      <c r="AM324" s="115">
        <f t="shared" si="192"/>
        <v>1.0503699044025483E-2</v>
      </c>
      <c r="AN324" s="115"/>
    </row>
    <row r="325" spans="1:40" x14ac:dyDescent="0.2">
      <c r="E325" s="66"/>
      <c r="N325" s="16"/>
      <c r="O325" s="16"/>
      <c r="Q325" s="70"/>
      <c r="R325" s="70"/>
      <c r="S325" s="70"/>
      <c r="T325" s="70"/>
      <c r="U325" s="70"/>
      <c r="V325" s="70"/>
      <c r="W325" s="70"/>
      <c r="X325" s="16"/>
    </row>
    <row r="326" spans="1:40" x14ac:dyDescent="0.2">
      <c r="N326" s="16"/>
      <c r="O326" s="16"/>
      <c r="Q326" s="66"/>
      <c r="R326" s="66"/>
      <c r="S326" s="66"/>
      <c r="T326" s="66"/>
      <c r="U326" s="66"/>
      <c r="V326" s="66"/>
      <c r="W326" s="66"/>
      <c r="X326" s="53"/>
      <c r="Y326" s="15"/>
      <c r="Z326" s="15"/>
      <c r="AA326" s="15"/>
      <c r="AB326" s="15"/>
    </row>
    <row r="327" spans="1:40" x14ac:dyDescent="0.2">
      <c r="Q327" s="66"/>
      <c r="R327" s="66"/>
      <c r="S327" s="66"/>
      <c r="T327" s="66"/>
      <c r="U327" s="66"/>
      <c r="V327" s="66"/>
      <c r="W327" s="66"/>
      <c r="X327" s="53"/>
      <c r="Y327" s="15"/>
      <c r="Z327" s="15"/>
      <c r="AA327" s="15"/>
      <c r="AB327" s="15"/>
    </row>
    <row r="328" spans="1:40" x14ac:dyDescent="0.2">
      <c r="Q328" s="66"/>
      <c r="R328" s="66"/>
      <c r="S328" s="66"/>
      <c r="T328" s="66"/>
      <c r="U328" s="66"/>
      <c r="V328" s="66"/>
      <c r="W328" s="66"/>
      <c r="X328" s="53"/>
      <c r="Y328" s="15"/>
      <c r="Z328" s="15"/>
      <c r="AA328" s="15"/>
      <c r="AB328" s="15"/>
    </row>
    <row r="329" spans="1:40" x14ac:dyDescent="0.2">
      <c r="Q329" s="16"/>
      <c r="R329" s="16"/>
      <c r="S329" s="16"/>
      <c r="T329" s="16"/>
      <c r="U329" s="16"/>
      <c r="V329" s="16"/>
      <c r="W329" s="16"/>
      <c r="X329" s="16"/>
    </row>
    <row r="330" spans="1:40" x14ac:dyDescent="0.2">
      <c r="Q330" s="16"/>
      <c r="R330" s="16"/>
      <c r="S330" s="16"/>
      <c r="T330" s="16"/>
      <c r="U330" s="16"/>
      <c r="V330" s="16"/>
      <c r="W330" s="16"/>
      <c r="X330" s="16"/>
    </row>
    <row r="331" spans="1:40" x14ac:dyDescent="0.2">
      <c r="AF331" s="18"/>
    </row>
    <row r="332" spans="1:40" x14ac:dyDescent="0.2">
      <c r="AF332" s="18"/>
    </row>
    <row r="334" spans="1:40" x14ac:dyDescent="0.2"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40" x14ac:dyDescent="0.2"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40" x14ac:dyDescent="0.2"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7:46" x14ac:dyDescent="0.2">
      <c r="G337" s="16"/>
      <c r="H337" s="16"/>
      <c r="I337" s="16"/>
      <c r="J337" s="16"/>
      <c r="K337" s="16"/>
      <c r="L337" s="16"/>
      <c r="M337" s="16"/>
      <c r="N337" s="16"/>
      <c r="O337" s="117"/>
      <c r="P337" s="117"/>
      <c r="X337" s="16"/>
      <c r="Y337" s="16"/>
    </row>
    <row r="338" spans="7:46" x14ac:dyDescent="0.2">
      <c r="G338" s="16"/>
      <c r="H338" s="16"/>
      <c r="I338" s="16"/>
      <c r="J338" s="16"/>
      <c r="K338" s="16"/>
      <c r="L338" s="16"/>
      <c r="M338" s="16"/>
      <c r="N338" s="16"/>
      <c r="O338" s="118"/>
      <c r="P338" s="118"/>
      <c r="Q338" s="122"/>
      <c r="R338" s="122"/>
      <c r="S338" s="122"/>
      <c r="T338" s="122"/>
      <c r="U338" s="122"/>
      <c r="V338" s="122"/>
      <c r="W338" s="122"/>
      <c r="X338" s="16"/>
      <c r="Y338" s="16"/>
    </row>
    <row r="339" spans="7:46" x14ac:dyDescent="0.2">
      <c r="G339" s="16"/>
      <c r="H339" s="16"/>
      <c r="I339" s="16"/>
      <c r="J339" s="16"/>
      <c r="K339" s="16"/>
      <c r="L339" s="16"/>
      <c r="M339" s="16"/>
      <c r="N339" s="16"/>
      <c r="O339" s="118"/>
      <c r="P339" s="118"/>
      <c r="Q339" s="122"/>
      <c r="R339" s="122"/>
      <c r="S339" s="122"/>
      <c r="T339" s="122"/>
      <c r="U339" s="122"/>
      <c r="V339" s="122"/>
      <c r="W339" s="122"/>
      <c r="X339" s="16"/>
      <c r="Y339" s="16"/>
    </row>
    <row r="340" spans="7:46" x14ac:dyDescent="0.2">
      <c r="G340" s="16"/>
      <c r="H340" s="16"/>
      <c r="I340" s="16"/>
      <c r="J340" s="16"/>
      <c r="K340" s="16"/>
      <c r="L340" s="16"/>
      <c r="M340" s="16"/>
      <c r="N340" s="16"/>
      <c r="O340" s="118"/>
      <c r="P340" s="118"/>
      <c r="Q340" s="122"/>
      <c r="R340" s="122"/>
      <c r="S340" s="122"/>
      <c r="T340" s="122"/>
      <c r="U340" s="122"/>
      <c r="V340" s="122"/>
      <c r="W340" s="122"/>
      <c r="X340" s="16"/>
      <c r="Y340" s="16"/>
    </row>
    <row r="341" spans="7:46" x14ac:dyDescent="0.2">
      <c r="G341" s="16"/>
      <c r="H341" s="16"/>
      <c r="I341" s="16"/>
      <c r="J341" s="16"/>
      <c r="K341" s="16"/>
      <c r="L341" s="16"/>
      <c r="M341" s="16"/>
      <c r="N341" s="16"/>
      <c r="O341" s="118"/>
      <c r="P341" s="118"/>
      <c r="Q341" s="122"/>
      <c r="R341" s="122"/>
      <c r="S341" s="122"/>
      <c r="T341" s="122"/>
      <c r="U341" s="122"/>
      <c r="V341" s="122"/>
      <c r="W341" s="122"/>
      <c r="X341" s="16"/>
      <c r="Y341" s="16"/>
    </row>
    <row r="342" spans="7:46" x14ac:dyDescent="0.2">
      <c r="G342" s="16"/>
      <c r="H342" s="16"/>
      <c r="I342" s="16"/>
      <c r="J342" s="16"/>
      <c r="K342" s="16"/>
      <c r="L342" s="16"/>
      <c r="M342" s="16"/>
      <c r="N342" s="16"/>
      <c r="O342" s="118"/>
      <c r="P342" s="118"/>
      <c r="Q342" s="122"/>
      <c r="R342" s="122"/>
      <c r="S342" s="122"/>
      <c r="T342" s="122"/>
      <c r="U342" s="122"/>
      <c r="V342" s="122"/>
      <c r="W342" s="122"/>
      <c r="X342" s="16"/>
      <c r="Y342" s="16"/>
    </row>
    <row r="343" spans="7:46" x14ac:dyDescent="0.2">
      <c r="G343" s="16"/>
      <c r="H343" s="16"/>
      <c r="I343" s="16"/>
      <c r="J343" s="16"/>
      <c r="K343" s="16"/>
      <c r="L343" s="16"/>
      <c r="M343" s="16"/>
      <c r="N343" s="16"/>
      <c r="O343" s="118"/>
      <c r="P343" s="118"/>
      <c r="Q343" s="122"/>
      <c r="R343" s="122"/>
      <c r="S343" s="122"/>
      <c r="T343" s="122"/>
      <c r="U343" s="122"/>
      <c r="V343" s="122"/>
      <c r="W343" s="122"/>
      <c r="X343" s="16"/>
      <c r="Y343" s="16"/>
    </row>
    <row r="344" spans="7:46" x14ac:dyDescent="0.2">
      <c r="G344" s="16"/>
      <c r="H344" s="16"/>
      <c r="I344" s="16"/>
      <c r="J344" s="16"/>
      <c r="K344" s="16"/>
      <c r="L344" s="16"/>
      <c r="M344" s="16"/>
      <c r="N344" s="16"/>
      <c r="O344" s="118"/>
      <c r="P344" s="118"/>
      <c r="Q344" s="122"/>
      <c r="R344" s="122"/>
      <c r="S344" s="122"/>
      <c r="T344" s="122"/>
      <c r="U344" s="122"/>
      <c r="V344" s="122"/>
      <c r="W344" s="122"/>
      <c r="X344" s="16"/>
      <c r="Y344" s="16"/>
      <c r="AG344" s="122"/>
      <c r="AH344" s="122"/>
      <c r="AI344" s="122"/>
      <c r="AJ344" s="122"/>
      <c r="AK344" s="122"/>
      <c r="AL344" s="122"/>
      <c r="AM344" s="122"/>
      <c r="AN344" s="122"/>
      <c r="AO344" s="122"/>
      <c r="AP344" s="122"/>
      <c r="AR344" s="122"/>
      <c r="AS344" s="122"/>
      <c r="AT344" s="122"/>
    </row>
    <row r="345" spans="7:46" x14ac:dyDescent="0.2"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AG345" s="122"/>
      <c r="AH345" s="122"/>
      <c r="AI345" s="122"/>
      <c r="AJ345" s="122"/>
      <c r="AK345" s="122"/>
      <c r="AL345" s="122"/>
      <c r="AM345" s="122"/>
      <c r="AN345" s="122"/>
      <c r="AO345" s="122"/>
      <c r="AP345" s="122"/>
      <c r="AR345" s="122"/>
      <c r="AS345" s="122"/>
      <c r="AT345" s="122"/>
    </row>
    <row r="346" spans="7:46" x14ac:dyDescent="0.2"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AG346" s="122"/>
      <c r="AH346" s="122"/>
      <c r="AI346" s="122"/>
      <c r="AJ346" s="122"/>
      <c r="AK346" s="122"/>
      <c r="AL346" s="122"/>
      <c r="AM346" s="122"/>
      <c r="AN346" s="122"/>
      <c r="AO346" s="122"/>
      <c r="AP346" s="122"/>
      <c r="AR346" s="122"/>
      <c r="AS346" s="122"/>
      <c r="AT346" s="122"/>
    </row>
    <row r="347" spans="7:46" x14ac:dyDescent="0.2">
      <c r="AG347" s="122"/>
      <c r="AH347" s="122"/>
      <c r="AI347" s="122"/>
      <c r="AJ347" s="122"/>
      <c r="AK347" s="122"/>
      <c r="AL347" s="122"/>
      <c r="AM347" s="122"/>
      <c r="AN347" s="122"/>
      <c r="AO347" s="122"/>
      <c r="AP347" s="122"/>
      <c r="AR347" s="122"/>
      <c r="AS347" s="122"/>
      <c r="AT347" s="122"/>
    </row>
    <row r="348" spans="7:46" x14ac:dyDescent="0.2">
      <c r="AG348" s="122"/>
      <c r="AH348" s="122"/>
      <c r="AI348" s="122"/>
      <c r="AJ348" s="122"/>
      <c r="AK348" s="122"/>
      <c r="AL348" s="122"/>
      <c r="AM348" s="122"/>
      <c r="AN348" s="122"/>
      <c r="AO348" s="122"/>
      <c r="AP348" s="122"/>
      <c r="AR348" s="122"/>
      <c r="AS348" s="122"/>
      <c r="AT348" s="122"/>
    </row>
    <row r="349" spans="7:46" x14ac:dyDescent="0.2">
      <c r="AG349" s="122"/>
      <c r="AH349" s="122"/>
      <c r="AI349" s="122"/>
      <c r="AJ349" s="122"/>
      <c r="AK349" s="122"/>
      <c r="AL349" s="122"/>
      <c r="AM349" s="122"/>
      <c r="AN349" s="122"/>
      <c r="AO349" s="122"/>
      <c r="AP349" s="122"/>
      <c r="AR349" s="122"/>
      <c r="AS349" s="122"/>
      <c r="AT349" s="122"/>
    </row>
    <row r="350" spans="7:46" x14ac:dyDescent="0.2">
      <c r="AG350" s="122"/>
      <c r="AH350" s="122"/>
      <c r="AI350" s="122"/>
      <c r="AJ350" s="122"/>
      <c r="AK350" s="122"/>
      <c r="AL350" s="122"/>
      <c r="AM350" s="122"/>
      <c r="AN350" s="122"/>
      <c r="AO350" s="122"/>
      <c r="AP350" s="122"/>
      <c r="AR350" s="122"/>
      <c r="AS350" s="122"/>
      <c r="AT350" s="122"/>
    </row>
    <row r="351" spans="7:46" x14ac:dyDescent="0.2">
      <c r="AK351" s="122"/>
      <c r="AL351" s="122"/>
      <c r="AM351" s="122"/>
      <c r="AO351" s="122"/>
      <c r="AR351" s="122"/>
      <c r="AS351" s="122"/>
    </row>
    <row r="352" spans="7:46" x14ac:dyDescent="0.2">
      <c r="AG352" s="122"/>
      <c r="AH352" s="122"/>
      <c r="AI352" s="122"/>
      <c r="AJ352" s="122"/>
      <c r="AK352" s="122"/>
      <c r="AL352" s="122"/>
      <c r="AM352" s="122"/>
      <c r="AN352" s="122"/>
      <c r="AO352" s="122"/>
      <c r="AQ352" s="122"/>
      <c r="AR352" s="122"/>
      <c r="AS352" s="122"/>
      <c r="AT352" s="122"/>
    </row>
  </sheetData>
  <mergeCells count="3">
    <mergeCell ref="A1:AB1"/>
    <mergeCell ref="A307:AB308"/>
    <mergeCell ref="AD311:AN311"/>
  </mergeCells>
  <phoneticPr fontId="3" type="noConversion"/>
  <pageMargins left="0.75" right="0.75" top="1" bottom="1" header="0.5" footer="0.5"/>
  <pageSetup paperSize="9" orientation="portrait" r:id="rId1"/>
  <headerFooter alignWithMargins="0"/>
  <ignoredErrors>
    <ignoredError sqref="B313:E316 C318:E318 C317:E317" formulaRange="1"/>
    <ignoredError sqref="A313:A318" numberStoredAsText="1"/>
    <ignoredError sqref="AF3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rightToLeft="1" workbookViewId="0">
      <pane ySplit="2" topLeftCell="A57" activePane="bottomLeft" state="frozen"/>
      <selection pane="bottomLeft" activeCell="D73" sqref="D73"/>
    </sheetView>
  </sheetViews>
  <sheetFormatPr defaultRowHeight="12.75" x14ac:dyDescent="0.2"/>
  <cols>
    <col min="1" max="1" width="45.140625" bestFit="1" customWidth="1"/>
    <col min="2" max="8" width="10.7109375" customWidth="1"/>
  </cols>
  <sheetData>
    <row r="1" spans="1:8" x14ac:dyDescent="0.2">
      <c r="A1" s="184" t="s">
        <v>61</v>
      </c>
      <c r="B1" s="185"/>
      <c r="C1" s="185"/>
      <c r="D1" s="185"/>
      <c r="E1" s="185"/>
      <c r="F1" s="185"/>
      <c r="G1" s="185"/>
      <c r="H1" s="186"/>
    </row>
    <row r="2" spans="1:8" ht="60" customHeight="1" x14ac:dyDescent="0.25">
      <c r="A2" s="28" t="s">
        <v>0</v>
      </c>
      <c r="B2" s="29" t="s">
        <v>57</v>
      </c>
      <c r="C2" s="29" t="s">
        <v>20</v>
      </c>
      <c r="D2" s="29" t="s">
        <v>58</v>
      </c>
      <c r="E2" s="29" t="s">
        <v>21</v>
      </c>
      <c r="F2" s="29" t="s">
        <v>59</v>
      </c>
      <c r="G2" s="29" t="s">
        <v>23</v>
      </c>
      <c r="H2" s="29" t="s">
        <v>60</v>
      </c>
    </row>
    <row r="3" spans="1:8" x14ac:dyDescent="0.2">
      <c r="A3" s="5">
        <v>43466</v>
      </c>
      <c r="B3" s="10">
        <v>6.72</v>
      </c>
      <c r="C3" s="10">
        <v>1.06</v>
      </c>
      <c r="D3" s="10">
        <v>24.161000000000001</v>
      </c>
      <c r="E3" s="10">
        <v>21.167999999999999</v>
      </c>
      <c r="F3" s="10">
        <v>25.536999999999999</v>
      </c>
      <c r="G3" s="10">
        <v>3.5000000000000003E-2</v>
      </c>
      <c r="H3" s="10">
        <v>2.2080000000000002</v>
      </c>
    </row>
    <row r="4" spans="1:8" x14ac:dyDescent="0.2">
      <c r="A4" s="5">
        <v>43497</v>
      </c>
      <c r="B4" s="10">
        <v>5.3760000000000003</v>
      </c>
      <c r="C4" s="10">
        <v>0.85499999999999998</v>
      </c>
      <c r="D4" s="10">
        <v>17.699000000000002</v>
      </c>
      <c r="E4" s="10">
        <v>13.054</v>
      </c>
      <c r="F4" s="10">
        <v>13.023999999999999</v>
      </c>
      <c r="G4" s="10">
        <v>4.13</v>
      </c>
      <c r="H4" s="10">
        <v>0</v>
      </c>
    </row>
    <row r="5" spans="1:8" x14ac:dyDescent="0.2">
      <c r="A5" s="5">
        <v>43525</v>
      </c>
      <c r="B5" s="10">
        <v>5.3760000000000003</v>
      </c>
      <c r="C5" s="10">
        <v>0.86699999999999999</v>
      </c>
      <c r="D5" s="10">
        <v>26.539000000000001</v>
      </c>
      <c r="E5" s="10">
        <v>29.884</v>
      </c>
      <c r="F5" s="10">
        <v>20.318999999999999</v>
      </c>
      <c r="G5" s="10">
        <v>3.6999999999999998E-2</v>
      </c>
      <c r="H5" s="10">
        <v>1.488</v>
      </c>
    </row>
    <row r="6" spans="1:8" x14ac:dyDescent="0.2">
      <c r="A6" s="5">
        <v>43556</v>
      </c>
      <c r="B6" s="10">
        <v>6.72</v>
      </c>
      <c r="C6" s="10">
        <v>1.119</v>
      </c>
      <c r="D6" s="10">
        <v>20.963000000000001</v>
      </c>
      <c r="E6" s="10">
        <v>14.606999999999999</v>
      </c>
      <c r="F6" s="10">
        <v>15.081</v>
      </c>
      <c r="G6" s="10">
        <v>3.286</v>
      </c>
      <c r="H6" s="10">
        <v>31.873999999999999</v>
      </c>
    </row>
    <row r="7" spans="1:8" x14ac:dyDescent="0.2">
      <c r="A7" s="5">
        <v>43586</v>
      </c>
      <c r="B7" s="10">
        <v>6.7039999999999997</v>
      </c>
      <c r="C7" s="10">
        <v>1.2070000000000001</v>
      </c>
      <c r="D7" s="10">
        <v>21.891999999999999</v>
      </c>
      <c r="E7" s="10">
        <v>38.328000000000003</v>
      </c>
      <c r="F7" s="10">
        <v>3.2389999999999999</v>
      </c>
      <c r="G7" s="10">
        <v>0.97</v>
      </c>
      <c r="H7" s="10">
        <v>1.1040000000000001</v>
      </c>
    </row>
    <row r="8" spans="1:8" x14ac:dyDescent="0.2">
      <c r="A8" s="5">
        <v>43617</v>
      </c>
      <c r="B8" s="10">
        <v>3.8719999999999999</v>
      </c>
      <c r="C8" s="10">
        <v>0.72899999999999998</v>
      </c>
      <c r="D8" s="10">
        <v>30.989000000000001</v>
      </c>
      <c r="E8" s="10">
        <v>19.317</v>
      </c>
      <c r="F8" s="10">
        <v>18.263999999999999</v>
      </c>
      <c r="G8" s="10">
        <v>2.5649999999999999</v>
      </c>
      <c r="H8" s="10">
        <v>1.0680000000000001</v>
      </c>
    </row>
    <row r="9" spans="1:8" x14ac:dyDescent="0.2">
      <c r="A9" s="5">
        <v>43647</v>
      </c>
      <c r="B9" s="10">
        <v>6.5119999999999996</v>
      </c>
      <c r="C9" s="10">
        <v>1.115</v>
      </c>
      <c r="D9" s="10">
        <v>29.545000000000002</v>
      </c>
      <c r="E9" s="10">
        <v>38.881</v>
      </c>
      <c r="F9" s="10">
        <v>20.908000000000001</v>
      </c>
      <c r="G9" s="10">
        <v>4.2999999999999997E-2</v>
      </c>
      <c r="H9" s="10">
        <v>0.876</v>
      </c>
    </row>
    <row r="10" spans="1:8" x14ac:dyDescent="0.2">
      <c r="A10" s="5">
        <v>43678</v>
      </c>
      <c r="B10" s="10">
        <v>5.0720000000000001</v>
      </c>
      <c r="C10" s="10">
        <v>0.80500000000000005</v>
      </c>
      <c r="D10" s="10">
        <v>18.417999999999999</v>
      </c>
      <c r="E10" s="10">
        <v>23.283999999999999</v>
      </c>
      <c r="F10" s="10">
        <v>16.611999999999998</v>
      </c>
      <c r="G10" s="10">
        <v>3.7839999999999998</v>
      </c>
      <c r="H10" s="10">
        <v>2.3879999999999999</v>
      </c>
    </row>
    <row r="11" spans="1:8" x14ac:dyDescent="0.2">
      <c r="A11" s="5">
        <v>43709</v>
      </c>
      <c r="B11" s="10">
        <v>5.1840000000000002</v>
      </c>
      <c r="C11" s="10">
        <v>0.872</v>
      </c>
      <c r="D11" s="10">
        <v>13.291</v>
      </c>
      <c r="E11" s="10">
        <v>18.338000000000001</v>
      </c>
      <c r="F11" s="10">
        <v>18.12</v>
      </c>
      <c r="G11" s="10">
        <v>0.11700000000000001</v>
      </c>
      <c r="H11" s="10">
        <v>0.49199999999999999</v>
      </c>
    </row>
    <row r="12" spans="1:8" x14ac:dyDescent="0.2">
      <c r="A12" s="5">
        <v>43739</v>
      </c>
      <c r="B12" s="10">
        <v>6.0739999999999998</v>
      </c>
      <c r="C12" s="10">
        <v>1.167</v>
      </c>
      <c r="D12" s="10">
        <v>8.7750000000000004</v>
      </c>
      <c r="E12" s="10">
        <v>8.1630000000000003</v>
      </c>
      <c r="F12" s="10">
        <v>9.8079999999999998</v>
      </c>
      <c r="G12" s="10">
        <v>2.4710000000000001</v>
      </c>
      <c r="H12" s="10">
        <v>0</v>
      </c>
    </row>
    <row r="13" spans="1:8" x14ac:dyDescent="0.2">
      <c r="A13" s="5">
        <v>43770</v>
      </c>
      <c r="B13" s="10">
        <v>5.1840000000000002</v>
      </c>
      <c r="C13" s="10">
        <v>0.92800000000000005</v>
      </c>
      <c r="D13" s="10">
        <v>27.306000000000001</v>
      </c>
      <c r="E13" s="10">
        <v>22.637</v>
      </c>
      <c r="F13" s="10">
        <v>10.054</v>
      </c>
      <c r="G13" s="10">
        <v>0.126</v>
      </c>
      <c r="H13" s="10">
        <v>0</v>
      </c>
    </row>
    <row r="14" spans="1:8" x14ac:dyDescent="0.2">
      <c r="A14" s="5">
        <v>43800</v>
      </c>
      <c r="B14" s="10">
        <v>6.48</v>
      </c>
      <c r="C14" s="10">
        <v>1.198</v>
      </c>
      <c r="D14" s="10">
        <v>26.722999999999999</v>
      </c>
      <c r="E14" s="10">
        <v>29.338999999999999</v>
      </c>
      <c r="F14" s="10">
        <v>17.274000000000001</v>
      </c>
      <c r="G14" s="10">
        <v>0.11</v>
      </c>
      <c r="H14" s="10">
        <v>1.5840000000000001</v>
      </c>
    </row>
    <row r="15" spans="1:8" x14ac:dyDescent="0.2">
      <c r="A15" s="5">
        <v>43831</v>
      </c>
      <c r="B15" s="10">
        <v>5.3920000000000003</v>
      </c>
      <c r="C15" s="10">
        <v>0.91600000000000004</v>
      </c>
      <c r="D15" s="10">
        <v>12.265000000000001</v>
      </c>
      <c r="E15" s="10">
        <v>12.571999999999999</v>
      </c>
      <c r="F15" s="10">
        <v>9.2609999999999992</v>
      </c>
      <c r="G15" s="10">
        <v>2.419</v>
      </c>
      <c r="H15" s="10">
        <v>0.74399999999999999</v>
      </c>
    </row>
    <row r="16" spans="1:8" x14ac:dyDescent="0.2">
      <c r="A16" s="5">
        <v>43862</v>
      </c>
      <c r="B16" s="10">
        <v>5.2640000000000002</v>
      </c>
      <c r="C16" s="10">
        <v>0.92</v>
      </c>
      <c r="D16" s="10">
        <v>11.026</v>
      </c>
      <c r="E16" s="10">
        <v>22.835000000000001</v>
      </c>
      <c r="F16" s="10">
        <v>14.404999999999999</v>
      </c>
      <c r="G16" s="10">
        <v>0.46700000000000003</v>
      </c>
      <c r="H16" s="10">
        <v>0.74399999999999999</v>
      </c>
    </row>
    <row r="17" spans="1:17" x14ac:dyDescent="0.2">
      <c r="A17" s="5">
        <v>43891</v>
      </c>
      <c r="B17" s="10">
        <v>5.9039999999999999</v>
      </c>
      <c r="C17" s="10">
        <v>1.157</v>
      </c>
      <c r="D17" s="10">
        <v>25.378</v>
      </c>
      <c r="E17" s="10">
        <v>30.949000000000002</v>
      </c>
      <c r="F17" s="10">
        <v>19.677</v>
      </c>
      <c r="G17" s="10">
        <v>1.4850000000000001</v>
      </c>
      <c r="H17" s="10">
        <v>0.96</v>
      </c>
    </row>
    <row r="18" spans="1:17" x14ac:dyDescent="0.2">
      <c r="A18" s="5">
        <v>43922</v>
      </c>
      <c r="B18" s="10">
        <v>5.6319999999999997</v>
      </c>
      <c r="C18" s="10">
        <v>0.94</v>
      </c>
      <c r="D18" s="10">
        <v>5.7629999999999999</v>
      </c>
      <c r="E18" s="10">
        <v>18.535</v>
      </c>
      <c r="F18" s="10">
        <v>35.918999999999997</v>
      </c>
      <c r="G18" s="10">
        <v>1.915</v>
      </c>
      <c r="H18" s="10">
        <v>0.504</v>
      </c>
    </row>
    <row r="19" spans="1:17" x14ac:dyDescent="0.2">
      <c r="A19" s="5">
        <v>43952</v>
      </c>
      <c r="B19" s="10">
        <v>6.9279999999999999</v>
      </c>
      <c r="C19" s="10">
        <v>1.1830000000000001</v>
      </c>
      <c r="D19" s="10">
        <v>8.0470000000000006</v>
      </c>
      <c r="E19" s="10">
        <v>24.667000000000002</v>
      </c>
      <c r="F19" s="10">
        <v>4.7619999999999996</v>
      </c>
      <c r="G19" s="10">
        <v>1.498</v>
      </c>
      <c r="H19" s="10">
        <v>1.008</v>
      </c>
    </row>
    <row r="20" spans="1:17" x14ac:dyDescent="0.2">
      <c r="A20" s="5">
        <v>43983</v>
      </c>
      <c r="B20" s="10">
        <v>4.2720000000000002</v>
      </c>
      <c r="C20" s="10">
        <v>0.61499999999999999</v>
      </c>
      <c r="D20" s="10">
        <v>12.420999999999999</v>
      </c>
      <c r="E20" s="10">
        <v>29.14</v>
      </c>
      <c r="F20" s="10">
        <v>20.888000000000002</v>
      </c>
      <c r="G20" s="10">
        <v>0.53</v>
      </c>
      <c r="H20" s="10">
        <v>0.52800000000000002</v>
      </c>
    </row>
    <row r="21" spans="1:17" x14ac:dyDescent="0.2">
      <c r="A21" s="5">
        <v>44013</v>
      </c>
      <c r="B21" s="10">
        <v>5.2640000000000002</v>
      </c>
      <c r="C21" s="10">
        <v>0.78600000000000003</v>
      </c>
      <c r="D21" s="10">
        <v>12.015000000000001</v>
      </c>
      <c r="E21" s="10">
        <v>29.814</v>
      </c>
      <c r="F21" s="10">
        <v>9.9879999999999995</v>
      </c>
      <c r="G21" s="10">
        <v>0.108</v>
      </c>
      <c r="H21" s="10">
        <v>0.80400000000000005</v>
      </c>
    </row>
    <row r="22" spans="1:17" x14ac:dyDescent="0.2">
      <c r="A22" s="5">
        <v>44044</v>
      </c>
      <c r="B22" s="10">
        <v>5.056</v>
      </c>
      <c r="C22" s="10">
        <v>0.72699999999999998</v>
      </c>
      <c r="D22" s="10">
        <v>13.475</v>
      </c>
      <c r="E22" s="10">
        <v>27.568999999999999</v>
      </c>
      <c r="F22" s="10">
        <v>9.6259999999999994</v>
      </c>
      <c r="G22" s="10">
        <v>8.3000000000000004E-2</v>
      </c>
      <c r="H22" s="10">
        <v>0.80400000000000005</v>
      </c>
    </row>
    <row r="23" spans="1:17" x14ac:dyDescent="0.2">
      <c r="A23" s="5">
        <v>44075</v>
      </c>
      <c r="B23" s="10">
        <v>6.5759999999999996</v>
      </c>
      <c r="C23" s="10">
        <v>1.026</v>
      </c>
      <c r="D23" s="10">
        <v>4.5309999999999997</v>
      </c>
      <c r="E23" s="10">
        <v>12.321999999999999</v>
      </c>
      <c r="F23" s="10">
        <v>0.97299999999999998</v>
      </c>
      <c r="G23" s="10">
        <v>0.109</v>
      </c>
      <c r="H23" s="10">
        <v>0</v>
      </c>
    </row>
    <row r="24" spans="1:17" x14ac:dyDescent="0.2">
      <c r="A24" s="5">
        <v>44105</v>
      </c>
      <c r="B24" s="10">
        <v>5.04</v>
      </c>
      <c r="C24" s="10">
        <v>0.81599999999999995</v>
      </c>
      <c r="D24" s="10">
        <v>10.664</v>
      </c>
      <c r="E24" s="10">
        <v>25.440999999999999</v>
      </c>
      <c r="F24" s="10">
        <v>19.093</v>
      </c>
      <c r="G24" s="10">
        <v>8.5999999999999993E-2</v>
      </c>
      <c r="H24" s="10">
        <v>1.044</v>
      </c>
    </row>
    <row r="25" spans="1:17" x14ac:dyDescent="0.2">
      <c r="A25" s="5">
        <v>44136</v>
      </c>
      <c r="B25" s="10">
        <v>5.0720000000000001</v>
      </c>
      <c r="C25" s="10">
        <v>0.95099999999999996</v>
      </c>
      <c r="D25" s="10">
        <v>13.298999999999999</v>
      </c>
      <c r="E25" s="10">
        <v>24.010999999999999</v>
      </c>
      <c r="F25" s="10">
        <v>20.024999999999999</v>
      </c>
      <c r="G25" s="10">
        <v>3.3610000000000002</v>
      </c>
      <c r="H25" s="10">
        <v>0.97199999999999998</v>
      </c>
    </row>
    <row r="26" spans="1:17" x14ac:dyDescent="0.2">
      <c r="A26" s="5">
        <v>44166</v>
      </c>
      <c r="B26" s="10">
        <v>6.5119999999999996</v>
      </c>
      <c r="C26" s="10">
        <v>1.1140000000000001</v>
      </c>
      <c r="D26" s="10">
        <v>14.27</v>
      </c>
      <c r="E26" s="10">
        <v>22.625</v>
      </c>
      <c r="F26" s="10">
        <v>17.449000000000002</v>
      </c>
      <c r="G26" s="10">
        <v>0.13200000000000001</v>
      </c>
      <c r="H26" s="10">
        <v>1.8360000000000001</v>
      </c>
      <c r="J26" s="187"/>
      <c r="K26" s="187"/>
      <c r="L26" s="187"/>
      <c r="M26" s="187"/>
      <c r="N26" s="187"/>
      <c r="O26" s="187"/>
      <c r="P26" s="187"/>
      <c r="Q26" s="187"/>
    </row>
    <row r="27" spans="1:17" x14ac:dyDescent="0.2">
      <c r="A27" s="5">
        <v>44197</v>
      </c>
      <c r="B27" s="10">
        <v>5.38</v>
      </c>
      <c r="C27" s="10">
        <v>0.89700000000000002</v>
      </c>
      <c r="D27" s="10">
        <v>10.513999999999999</v>
      </c>
      <c r="E27" s="10">
        <v>13.683999999999999</v>
      </c>
      <c r="F27" s="10">
        <v>19.539000000000001</v>
      </c>
      <c r="G27" s="10">
        <v>3.2610000000000001</v>
      </c>
      <c r="H27" s="10">
        <v>2E-3</v>
      </c>
      <c r="J27" s="187"/>
      <c r="K27" s="70"/>
      <c r="L27" s="70"/>
      <c r="M27" s="70"/>
      <c r="N27" s="70"/>
      <c r="O27" s="70"/>
      <c r="P27" s="70"/>
      <c r="Q27" s="70"/>
    </row>
    <row r="28" spans="1:17" x14ac:dyDescent="0.2">
      <c r="A28" s="5">
        <v>44228</v>
      </c>
      <c r="B28" s="10">
        <v>5.1840000000000002</v>
      </c>
      <c r="C28" s="10">
        <v>0.85799999999999998</v>
      </c>
      <c r="D28" s="10">
        <v>14.204000000000001</v>
      </c>
      <c r="E28" s="10">
        <v>31.143999999999998</v>
      </c>
      <c r="F28" s="10">
        <v>36.040999999999997</v>
      </c>
      <c r="G28" s="10">
        <v>2.395</v>
      </c>
      <c r="H28" s="10">
        <v>1.008</v>
      </c>
      <c r="J28" s="70"/>
      <c r="K28" s="66"/>
      <c r="L28" s="66"/>
      <c r="M28" s="66"/>
      <c r="N28" s="66"/>
      <c r="O28" s="66"/>
      <c r="P28" s="66"/>
      <c r="Q28" s="66"/>
    </row>
    <row r="29" spans="1:17" x14ac:dyDescent="0.2">
      <c r="A29" s="5">
        <v>44256</v>
      </c>
      <c r="B29" s="10">
        <v>6.5279999999999996</v>
      </c>
      <c r="C29" s="10">
        <v>1.1870000000000001</v>
      </c>
      <c r="D29" s="10">
        <v>10.942</v>
      </c>
      <c r="E29" s="10">
        <v>9.1999999999999993</v>
      </c>
      <c r="F29" s="10">
        <v>0.95399999999999996</v>
      </c>
      <c r="G29" s="10">
        <v>0.186</v>
      </c>
      <c r="H29" s="10">
        <v>1.0980000000000001</v>
      </c>
      <c r="J29" s="70"/>
      <c r="K29" s="66"/>
      <c r="L29" s="66"/>
      <c r="M29" s="66"/>
      <c r="N29" s="66"/>
      <c r="O29" s="66"/>
      <c r="P29" s="66"/>
      <c r="Q29" s="66"/>
    </row>
    <row r="30" spans="1:17" x14ac:dyDescent="0.2">
      <c r="A30" s="5">
        <v>44287</v>
      </c>
      <c r="B30" s="10">
        <v>4.7039999999999997</v>
      </c>
      <c r="C30" s="10">
        <v>0.9</v>
      </c>
      <c r="D30" s="10">
        <v>15.747</v>
      </c>
      <c r="E30" s="10">
        <v>24.116</v>
      </c>
      <c r="F30" s="10">
        <v>12.763</v>
      </c>
      <c r="G30" s="10">
        <v>2.1509999999999998</v>
      </c>
      <c r="H30" s="10">
        <v>1.8360000000000001</v>
      </c>
      <c r="J30" s="79"/>
      <c r="K30" s="66"/>
      <c r="L30" s="66"/>
      <c r="M30" s="66"/>
      <c r="N30" s="66"/>
      <c r="O30" s="66"/>
      <c r="P30" s="66"/>
      <c r="Q30" s="66"/>
    </row>
    <row r="31" spans="1:17" x14ac:dyDescent="0.2">
      <c r="A31" s="5">
        <v>44317</v>
      </c>
      <c r="B31" s="10">
        <v>6.3040000000000003</v>
      </c>
      <c r="C31" s="10">
        <v>1.0960000000000001</v>
      </c>
      <c r="D31" s="10">
        <v>9.6210000000000004</v>
      </c>
      <c r="E31" s="10">
        <v>23.382999999999999</v>
      </c>
      <c r="F31" s="10">
        <v>14.718</v>
      </c>
      <c r="G31" s="10">
        <v>0.17100000000000001</v>
      </c>
      <c r="H31" s="10">
        <v>0.38400000000000001</v>
      </c>
      <c r="J31" s="79"/>
      <c r="K31" s="66"/>
      <c r="L31" s="66"/>
      <c r="M31" s="66"/>
      <c r="N31" s="66"/>
      <c r="O31" s="66"/>
      <c r="P31" s="66"/>
      <c r="Q31" s="66"/>
    </row>
    <row r="32" spans="1:17" x14ac:dyDescent="0.2">
      <c r="A32" s="5">
        <v>44348</v>
      </c>
      <c r="B32" s="10">
        <v>5.968</v>
      </c>
      <c r="C32" s="10">
        <v>0.82299999999999995</v>
      </c>
      <c r="D32" s="10">
        <v>11.5</v>
      </c>
      <c r="E32" s="10">
        <v>21.111000000000001</v>
      </c>
      <c r="F32" s="10">
        <v>12.074999999999999</v>
      </c>
      <c r="G32" s="10">
        <v>0.16800000000000001</v>
      </c>
      <c r="H32" s="10">
        <v>0.3</v>
      </c>
      <c r="J32" s="90"/>
      <c r="K32" s="66"/>
      <c r="L32" s="66"/>
      <c r="M32" s="66"/>
      <c r="N32" s="66"/>
      <c r="O32" s="66"/>
      <c r="P32" s="66"/>
      <c r="Q32" s="66"/>
    </row>
    <row r="33" spans="1:21" x14ac:dyDescent="0.2">
      <c r="A33" s="5">
        <v>44378</v>
      </c>
      <c r="B33" s="10">
        <v>5.04</v>
      </c>
      <c r="C33" s="10">
        <v>0.82599999999999996</v>
      </c>
      <c r="D33" s="10">
        <v>17.63</v>
      </c>
      <c r="E33" s="10">
        <v>18.411999999999999</v>
      </c>
      <c r="F33" s="10">
        <v>35.140999999999998</v>
      </c>
      <c r="G33" s="10">
        <v>3.3530000000000002</v>
      </c>
      <c r="H33" s="10">
        <v>0.96</v>
      </c>
      <c r="J33" s="91"/>
      <c r="K33" s="66"/>
      <c r="L33" s="66"/>
      <c r="M33" s="66"/>
      <c r="N33" s="66"/>
      <c r="O33" s="66"/>
      <c r="P33" s="66"/>
      <c r="Q33" s="66"/>
    </row>
    <row r="34" spans="1:21" x14ac:dyDescent="0.2">
      <c r="A34" s="5">
        <v>44409</v>
      </c>
      <c r="B34" s="10">
        <v>7.056</v>
      </c>
      <c r="C34" s="10">
        <v>1.2290000000000001</v>
      </c>
      <c r="D34" s="10">
        <v>20.617999999999999</v>
      </c>
      <c r="E34" s="10">
        <v>25.064</v>
      </c>
      <c r="F34" s="10">
        <v>18.344000000000001</v>
      </c>
      <c r="G34" s="10">
        <v>0.192</v>
      </c>
      <c r="H34" s="10">
        <v>0.48</v>
      </c>
      <c r="J34" s="93"/>
      <c r="K34" s="66"/>
      <c r="L34" s="66"/>
      <c r="M34" s="66"/>
      <c r="N34" s="66"/>
      <c r="O34" s="66"/>
      <c r="P34" s="66"/>
      <c r="Q34" s="66"/>
    </row>
    <row r="35" spans="1:21" x14ac:dyDescent="0.2">
      <c r="A35" s="5">
        <v>44440</v>
      </c>
      <c r="B35" s="10">
        <v>3.968</v>
      </c>
      <c r="C35" s="10">
        <v>0.55500000000000005</v>
      </c>
      <c r="D35" s="10">
        <v>15.041</v>
      </c>
      <c r="E35" s="10">
        <v>7.09</v>
      </c>
      <c r="F35" s="10">
        <v>4.8559999999999999</v>
      </c>
      <c r="G35" s="10">
        <v>3.161</v>
      </c>
      <c r="H35" s="10">
        <v>0.51600000000000001</v>
      </c>
      <c r="J35" s="95"/>
      <c r="K35" s="66"/>
      <c r="L35" s="66"/>
      <c r="M35" s="66"/>
      <c r="N35" s="66"/>
      <c r="O35" s="66"/>
      <c r="P35" s="66"/>
      <c r="Q35" s="66"/>
    </row>
    <row r="36" spans="1:21" x14ac:dyDescent="0.2">
      <c r="A36" s="5">
        <v>44470</v>
      </c>
      <c r="B36" s="10">
        <v>5.3120000000000003</v>
      </c>
      <c r="C36" s="10">
        <v>0.93100000000000005</v>
      </c>
      <c r="D36" s="10">
        <v>16.285</v>
      </c>
      <c r="E36" s="10">
        <v>26.042999999999999</v>
      </c>
      <c r="F36" s="10">
        <v>19.521000000000001</v>
      </c>
      <c r="G36" s="10">
        <v>2.4</v>
      </c>
      <c r="H36" s="10">
        <v>0</v>
      </c>
      <c r="J36" s="98"/>
    </row>
    <row r="37" spans="1:21" x14ac:dyDescent="0.2">
      <c r="A37" s="5">
        <v>44501</v>
      </c>
      <c r="B37" s="10">
        <v>6.16</v>
      </c>
      <c r="C37" s="10">
        <v>0.91900000000000004</v>
      </c>
      <c r="D37" s="10">
        <v>16.044</v>
      </c>
      <c r="E37" s="10">
        <v>24.521000000000001</v>
      </c>
      <c r="F37" s="10">
        <v>5.242</v>
      </c>
      <c r="G37" s="10">
        <v>0.03</v>
      </c>
      <c r="H37" s="10">
        <v>0.57599999999999996</v>
      </c>
      <c r="J37" s="100"/>
    </row>
    <row r="38" spans="1:21" x14ac:dyDescent="0.2">
      <c r="A38" s="5">
        <v>44531</v>
      </c>
      <c r="B38" s="10">
        <v>4.4960000000000004</v>
      </c>
      <c r="C38" s="10">
        <v>0.86599999999999999</v>
      </c>
      <c r="D38" s="10">
        <v>13.102</v>
      </c>
      <c r="E38" s="10">
        <v>34.314</v>
      </c>
      <c r="F38" s="10">
        <v>11.069000000000001</v>
      </c>
      <c r="G38" s="10">
        <v>4.8000000000000001E-2</v>
      </c>
      <c r="H38" s="10">
        <v>0.3</v>
      </c>
      <c r="J38" s="128"/>
      <c r="O38" s="122"/>
      <c r="P38" s="122"/>
      <c r="Q38" s="122"/>
      <c r="R38" s="122"/>
      <c r="S38" s="122"/>
      <c r="T38" s="122"/>
      <c r="U38" s="122"/>
    </row>
    <row r="39" spans="1:21" x14ac:dyDescent="0.2">
      <c r="A39" s="5">
        <v>44562</v>
      </c>
      <c r="B39" s="10">
        <v>5.7119999999999997</v>
      </c>
      <c r="C39" s="10">
        <v>1.079</v>
      </c>
      <c r="D39" s="10">
        <v>7.3920000000000003</v>
      </c>
      <c r="E39" s="10">
        <v>21.221</v>
      </c>
      <c r="F39" s="10">
        <v>8.7859999999999996</v>
      </c>
      <c r="G39" s="10">
        <v>3.2810000000000001</v>
      </c>
      <c r="H39" s="10">
        <v>2.2200000000000002</v>
      </c>
      <c r="J39" s="128"/>
      <c r="L39" s="122"/>
      <c r="M39" s="122"/>
      <c r="N39" s="122"/>
      <c r="O39" s="122"/>
      <c r="P39" s="122"/>
      <c r="Q39" s="122"/>
      <c r="R39" s="122"/>
      <c r="S39" s="122"/>
      <c r="T39" s="122"/>
      <c r="U39" s="122"/>
    </row>
    <row r="40" spans="1:21" x14ac:dyDescent="0.2">
      <c r="A40" s="5">
        <v>44593</v>
      </c>
      <c r="B40" s="10">
        <v>4.6399999999999997</v>
      </c>
      <c r="C40" s="10">
        <v>0.84099999999999997</v>
      </c>
      <c r="D40" s="10">
        <v>3.8519999999999999</v>
      </c>
      <c r="E40" s="10">
        <v>25.957999999999998</v>
      </c>
      <c r="F40" s="10">
        <v>24</v>
      </c>
      <c r="G40" s="10">
        <v>3.3</v>
      </c>
      <c r="H40" s="10">
        <v>0.48</v>
      </c>
      <c r="J40" s="128"/>
      <c r="M40" s="122"/>
      <c r="N40" s="122"/>
      <c r="O40" s="122"/>
      <c r="P40" s="122"/>
      <c r="Q40" s="122"/>
      <c r="R40" s="122"/>
      <c r="T40" s="122"/>
      <c r="U40" s="122"/>
    </row>
    <row r="41" spans="1:21" x14ac:dyDescent="0.2">
      <c r="A41" s="5">
        <v>44621</v>
      </c>
      <c r="B41" s="10">
        <v>4.4480000000000004</v>
      </c>
      <c r="C41" s="10">
        <v>0.89900000000000002</v>
      </c>
      <c r="D41" s="10">
        <v>16.882000000000001</v>
      </c>
      <c r="E41" s="10">
        <v>18.983000000000001</v>
      </c>
      <c r="F41" s="10">
        <v>17.927</v>
      </c>
      <c r="G41" s="10">
        <v>2.7989999999999999</v>
      </c>
      <c r="H41" s="10">
        <v>0.79200000000000004</v>
      </c>
      <c r="J41" s="128"/>
      <c r="M41" s="122"/>
      <c r="N41" s="122"/>
      <c r="O41" s="122"/>
      <c r="P41" s="122"/>
      <c r="Q41" s="122"/>
      <c r="R41" s="122"/>
      <c r="T41" s="122"/>
      <c r="U41" s="122"/>
    </row>
    <row r="42" spans="1:21" x14ac:dyDescent="0.2">
      <c r="A42" s="5">
        <v>44652</v>
      </c>
      <c r="B42" s="10">
        <v>5.5519999999999996</v>
      </c>
      <c r="C42" s="10">
        <v>1.083</v>
      </c>
      <c r="D42" s="10">
        <v>2.8290000000000002</v>
      </c>
      <c r="E42" s="10">
        <v>10.192</v>
      </c>
      <c r="F42" s="10">
        <v>16.600999999999999</v>
      </c>
      <c r="G42" s="10">
        <v>4.8000000000000001E-2</v>
      </c>
      <c r="H42" s="10">
        <v>0.5</v>
      </c>
      <c r="J42" s="128"/>
      <c r="N42" s="122"/>
      <c r="O42" s="122"/>
      <c r="P42" s="122"/>
      <c r="Q42" s="122"/>
      <c r="R42" s="122"/>
      <c r="S42" s="122"/>
      <c r="T42" s="122"/>
      <c r="U42" s="122"/>
    </row>
    <row r="43" spans="1:21" x14ac:dyDescent="0.2">
      <c r="A43" s="5">
        <v>44682</v>
      </c>
      <c r="B43" s="10">
        <v>4.2880000000000003</v>
      </c>
      <c r="C43" s="10">
        <v>0.78200000000000003</v>
      </c>
      <c r="D43" s="10">
        <v>19.826000000000001</v>
      </c>
      <c r="E43" s="10">
        <v>31.603999999999999</v>
      </c>
      <c r="F43" s="10">
        <v>28.021999999999998</v>
      </c>
      <c r="G43" s="10">
        <v>2.3340000000000001</v>
      </c>
      <c r="H43" s="10">
        <v>0.54</v>
      </c>
      <c r="J43" s="128"/>
      <c r="M43" s="122"/>
      <c r="N43" s="122"/>
      <c r="O43" s="122"/>
      <c r="P43" s="122"/>
      <c r="Q43" s="122"/>
      <c r="R43" s="122"/>
      <c r="T43" s="122"/>
      <c r="U43" s="122"/>
    </row>
    <row r="44" spans="1:21" x14ac:dyDescent="0.2">
      <c r="A44" s="5">
        <v>44713</v>
      </c>
      <c r="B44" s="10">
        <v>4.6079999999999997</v>
      </c>
      <c r="C44" s="10">
        <v>0.86799999999999999</v>
      </c>
      <c r="D44" s="10">
        <v>7.8860000000000001</v>
      </c>
      <c r="E44" s="10">
        <v>19.093</v>
      </c>
      <c r="F44" s="10">
        <v>43.021999999999998</v>
      </c>
      <c r="G44" s="10">
        <v>2.371</v>
      </c>
      <c r="H44" s="10">
        <v>0</v>
      </c>
      <c r="J44" s="128"/>
      <c r="M44" s="122"/>
      <c r="N44" s="122"/>
      <c r="O44" s="122"/>
      <c r="P44" s="122"/>
      <c r="Q44" s="122"/>
      <c r="R44" s="122"/>
      <c r="T44" s="122"/>
      <c r="U44" s="122"/>
    </row>
    <row r="45" spans="1:21" x14ac:dyDescent="0.2">
      <c r="A45" s="5">
        <v>44743</v>
      </c>
      <c r="B45" s="10">
        <v>3.44</v>
      </c>
      <c r="C45" s="10">
        <v>0.63200000000000001</v>
      </c>
      <c r="D45" s="10">
        <v>6.2789999999999999</v>
      </c>
      <c r="E45" s="10">
        <v>19.349</v>
      </c>
      <c r="F45" s="10">
        <v>26.582000000000001</v>
      </c>
      <c r="G45" s="10">
        <v>1.877</v>
      </c>
      <c r="H45" s="10">
        <v>0</v>
      </c>
      <c r="J45" s="128"/>
      <c r="K45" s="66"/>
      <c r="L45" s="66"/>
      <c r="M45" s="122"/>
      <c r="N45" s="122"/>
      <c r="O45" s="122"/>
      <c r="P45" s="122"/>
      <c r="Q45" s="122"/>
      <c r="R45" s="122"/>
      <c r="T45" s="122"/>
      <c r="U45" s="122"/>
    </row>
    <row r="46" spans="1:21" x14ac:dyDescent="0.2">
      <c r="A46" s="5">
        <v>44774</v>
      </c>
      <c r="B46" s="10">
        <v>5.76</v>
      </c>
      <c r="C46" s="10">
        <v>1.1599999999999999</v>
      </c>
      <c r="D46" s="10">
        <v>8.1929999999999996</v>
      </c>
      <c r="E46" s="10">
        <v>14.214</v>
      </c>
      <c r="F46" s="10">
        <v>13.59</v>
      </c>
      <c r="G46" s="10">
        <v>0.96699999999999997</v>
      </c>
      <c r="H46" s="10">
        <v>0</v>
      </c>
      <c r="J46" s="128"/>
      <c r="K46" s="66"/>
      <c r="L46" s="66"/>
      <c r="N46" s="122"/>
      <c r="O46" s="122"/>
      <c r="P46" s="122"/>
      <c r="Q46" s="122"/>
      <c r="R46" s="122"/>
      <c r="S46" s="122"/>
      <c r="T46" s="122"/>
      <c r="U46" s="122"/>
    </row>
    <row r="47" spans="1:21" x14ac:dyDescent="0.2">
      <c r="A47" s="5">
        <v>44805</v>
      </c>
      <c r="B47" s="10">
        <v>5.7119999999999997</v>
      </c>
      <c r="C47" s="10">
        <v>1.075</v>
      </c>
      <c r="D47" s="10">
        <v>2.5659999999999998</v>
      </c>
      <c r="E47" s="10">
        <v>14.986000000000001</v>
      </c>
      <c r="F47" s="10">
        <v>5.1870000000000003</v>
      </c>
      <c r="G47" s="10">
        <v>2.8319999999999999</v>
      </c>
      <c r="H47" s="10">
        <v>0</v>
      </c>
      <c r="J47" s="128"/>
      <c r="K47" s="66"/>
      <c r="L47" s="66"/>
      <c r="M47" s="122"/>
      <c r="N47" s="122"/>
      <c r="O47" s="122"/>
      <c r="P47" s="122"/>
      <c r="Q47" s="122"/>
      <c r="R47" s="122"/>
      <c r="S47" s="122"/>
      <c r="T47" s="122"/>
      <c r="U47" s="122"/>
    </row>
    <row r="48" spans="1:21" x14ac:dyDescent="0.2">
      <c r="A48" s="5">
        <v>44835</v>
      </c>
      <c r="B48" s="10">
        <v>4.6079999999999997</v>
      </c>
      <c r="C48" s="10">
        <v>0.9</v>
      </c>
      <c r="D48" s="10">
        <v>5.0110000000000001</v>
      </c>
      <c r="E48" s="10">
        <v>10.773999999999999</v>
      </c>
      <c r="F48" s="10">
        <v>0.30299999999999999</v>
      </c>
      <c r="G48" s="10">
        <v>1.7999999999999999E-2</v>
      </c>
      <c r="H48" s="10">
        <v>0.42</v>
      </c>
      <c r="J48" s="128"/>
      <c r="K48" s="66"/>
      <c r="L48" s="66"/>
      <c r="O48" s="122"/>
      <c r="P48" s="122"/>
      <c r="Q48" s="131"/>
      <c r="R48" s="122"/>
      <c r="T48" s="122"/>
      <c r="U48" s="122"/>
    </row>
    <row r="49" spans="1:21" x14ac:dyDescent="0.2">
      <c r="A49" s="5">
        <v>44866</v>
      </c>
      <c r="B49" s="10">
        <v>4.7359999999999998</v>
      </c>
      <c r="C49" s="10">
        <v>0.78500000000000003</v>
      </c>
      <c r="D49" s="10">
        <v>8.4450000000000003</v>
      </c>
      <c r="E49" s="10">
        <v>25.84</v>
      </c>
      <c r="F49" s="10">
        <v>0.76600000000000001</v>
      </c>
      <c r="G49" s="10">
        <v>3.7999999999999999E-2</v>
      </c>
      <c r="H49" s="10">
        <v>0.84</v>
      </c>
      <c r="J49" s="128"/>
      <c r="K49" s="66"/>
      <c r="L49" s="66"/>
      <c r="O49" s="122"/>
      <c r="P49" s="122"/>
      <c r="Q49" s="131"/>
      <c r="R49" s="122"/>
      <c r="T49" s="122"/>
      <c r="U49" s="122"/>
    </row>
    <row r="50" spans="1:21" x14ac:dyDescent="0.2">
      <c r="A50" s="5">
        <v>44896</v>
      </c>
      <c r="B50" s="10">
        <v>6.0640000000000001</v>
      </c>
      <c r="C50" s="10">
        <v>1.1599999999999999</v>
      </c>
      <c r="D50" s="10">
        <v>11.935</v>
      </c>
      <c r="E50" s="10">
        <v>21.277000000000001</v>
      </c>
      <c r="F50" s="10">
        <v>33.128</v>
      </c>
      <c r="G50" s="10">
        <v>2.2949999999999999</v>
      </c>
      <c r="H50" s="10">
        <v>0.6</v>
      </c>
      <c r="J50" s="128"/>
      <c r="K50" s="66"/>
      <c r="L50" s="66"/>
      <c r="M50" s="122"/>
      <c r="N50" s="122"/>
      <c r="O50" s="122"/>
      <c r="P50" s="122"/>
      <c r="Q50" s="131"/>
      <c r="R50" s="122"/>
      <c r="T50" s="122"/>
      <c r="U50" s="122"/>
    </row>
    <row r="51" spans="1:21" x14ac:dyDescent="0.2">
      <c r="A51" s="5">
        <v>44927</v>
      </c>
      <c r="B51" s="10">
        <v>5.3920000000000003</v>
      </c>
      <c r="C51" s="10">
        <v>0.94299999999999995</v>
      </c>
      <c r="D51" s="10">
        <v>12.641999999999999</v>
      </c>
      <c r="E51" s="10">
        <v>33.465000000000003</v>
      </c>
      <c r="F51" s="10">
        <v>13.92</v>
      </c>
      <c r="G51" s="10">
        <v>0.98299999999999998</v>
      </c>
      <c r="H51" s="10">
        <v>0</v>
      </c>
      <c r="J51" s="128"/>
      <c r="K51" s="66"/>
      <c r="L51" s="66"/>
      <c r="N51" s="122"/>
      <c r="O51" s="122"/>
      <c r="P51" s="122"/>
      <c r="Q51" s="131"/>
      <c r="R51" s="122"/>
      <c r="T51" s="122"/>
      <c r="U51" s="122"/>
    </row>
    <row r="52" spans="1:21" x14ac:dyDescent="0.2">
      <c r="A52" s="5">
        <v>44958</v>
      </c>
      <c r="B52" s="10">
        <v>2.1120000000000001</v>
      </c>
      <c r="C52" s="10">
        <v>0.504</v>
      </c>
      <c r="D52" s="10">
        <v>4.4320000000000004</v>
      </c>
      <c r="E52" s="10">
        <v>29.558</v>
      </c>
      <c r="F52" s="10">
        <v>9.1189999999999998</v>
      </c>
      <c r="G52" s="10">
        <v>2.798</v>
      </c>
      <c r="H52" s="10">
        <v>0.24</v>
      </c>
      <c r="J52" s="129"/>
      <c r="K52" s="66"/>
      <c r="L52" s="66"/>
      <c r="N52" s="122"/>
      <c r="O52" s="122"/>
      <c r="P52" s="122"/>
      <c r="Q52" s="131"/>
      <c r="R52" s="122"/>
      <c r="T52" s="122"/>
      <c r="U52" s="122"/>
    </row>
    <row r="53" spans="1:21" x14ac:dyDescent="0.2">
      <c r="A53" s="5">
        <v>44986</v>
      </c>
      <c r="B53" s="10">
        <v>5.5519999999999996</v>
      </c>
      <c r="C53" s="10">
        <v>1.1759999999999999</v>
      </c>
      <c r="D53" s="10">
        <v>11.711</v>
      </c>
      <c r="E53" s="10">
        <v>28.405000000000001</v>
      </c>
      <c r="F53" s="10">
        <v>1.75</v>
      </c>
      <c r="G53" s="10">
        <v>6.9000000000000006E-2</v>
      </c>
      <c r="H53" s="10">
        <v>0.96</v>
      </c>
      <c r="J53" s="136"/>
      <c r="K53" s="66"/>
      <c r="L53" s="66"/>
      <c r="N53" s="122"/>
      <c r="O53" s="122"/>
      <c r="P53" s="122"/>
      <c r="Q53" s="131"/>
      <c r="R53" s="122"/>
      <c r="T53" s="122"/>
      <c r="U53" s="122"/>
    </row>
    <row r="54" spans="1:21" x14ac:dyDescent="0.2">
      <c r="A54" s="5">
        <v>45017</v>
      </c>
      <c r="B54" s="10">
        <v>3.76</v>
      </c>
      <c r="C54" s="10">
        <v>0.74199999999999999</v>
      </c>
      <c r="D54" s="10">
        <v>6.282</v>
      </c>
      <c r="E54" s="10">
        <v>19.067</v>
      </c>
      <c r="F54" s="10">
        <v>41.874000000000002</v>
      </c>
      <c r="G54" s="10">
        <v>2.3639999999999999</v>
      </c>
      <c r="H54" s="10">
        <v>0</v>
      </c>
      <c r="J54" s="145"/>
      <c r="K54" s="66"/>
      <c r="L54" s="66"/>
      <c r="N54" s="122"/>
      <c r="O54" s="122"/>
      <c r="P54" s="122"/>
      <c r="Q54" s="131"/>
      <c r="R54" s="122"/>
      <c r="T54" s="122"/>
      <c r="U54" s="122"/>
    </row>
    <row r="55" spans="1:21" x14ac:dyDescent="0.2">
      <c r="A55" s="5">
        <v>45047</v>
      </c>
      <c r="B55" s="10">
        <v>5.7960000000000003</v>
      </c>
      <c r="C55" s="10">
        <v>1.159</v>
      </c>
      <c r="D55" s="10">
        <v>7.4039999999999999</v>
      </c>
      <c r="E55" s="10">
        <v>22.913</v>
      </c>
      <c r="F55" s="10">
        <v>19.5</v>
      </c>
      <c r="G55" s="10">
        <v>4.9000000000000002E-2</v>
      </c>
      <c r="H55" s="10">
        <v>0.9</v>
      </c>
      <c r="J55" s="145"/>
      <c r="K55" s="66"/>
      <c r="L55" s="66"/>
      <c r="N55" s="122"/>
      <c r="O55" s="122"/>
      <c r="P55" s="122"/>
      <c r="Q55" s="131"/>
      <c r="R55" s="122"/>
      <c r="T55" s="122"/>
      <c r="U55" s="122"/>
    </row>
    <row r="56" spans="1:21" x14ac:dyDescent="0.2">
      <c r="A56" s="5">
        <v>45078</v>
      </c>
      <c r="B56" s="10">
        <v>4.8</v>
      </c>
      <c r="C56" s="10">
        <v>0.94499999999999995</v>
      </c>
      <c r="D56" s="10">
        <v>12.122999999999999</v>
      </c>
      <c r="E56" s="10">
        <v>21.244</v>
      </c>
      <c r="F56" s="10">
        <v>14</v>
      </c>
      <c r="G56" s="10">
        <v>1.8</v>
      </c>
      <c r="H56" s="10">
        <v>4.8</v>
      </c>
      <c r="J56" s="145"/>
      <c r="K56" s="66"/>
      <c r="L56" s="66"/>
      <c r="N56" s="122"/>
      <c r="O56" s="122"/>
      <c r="P56" s="122"/>
      <c r="Q56" s="131"/>
      <c r="R56" s="122"/>
      <c r="T56" s="122"/>
      <c r="U56" s="122"/>
    </row>
    <row r="57" spans="1:21" x14ac:dyDescent="0.2">
      <c r="A57" s="5">
        <v>45108</v>
      </c>
      <c r="B57" s="10">
        <v>0</v>
      </c>
      <c r="C57" s="10">
        <v>0</v>
      </c>
      <c r="D57" s="10">
        <v>6.1719999999999997</v>
      </c>
      <c r="E57" s="10">
        <v>26.228999999999999</v>
      </c>
      <c r="F57" s="10">
        <v>17.2</v>
      </c>
      <c r="G57" s="10">
        <v>1.8</v>
      </c>
      <c r="H57" s="10">
        <v>0</v>
      </c>
      <c r="J57" s="145"/>
      <c r="K57" s="66"/>
      <c r="L57" s="66"/>
      <c r="N57" s="122"/>
      <c r="O57" s="122"/>
      <c r="P57" s="122"/>
      <c r="Q57" s="131"/>
      <c r="R57" s="122"/>
      <c r="T57" s="122"/>
      <c r="U57" s="122"/>
    </row>
    <row r="58" spans="1:21" x14ac:dyDescent="0.2">
      <c r="A58" s="5">
        <v>45139</v>
      </c>
      <c r="B58" s="10">
        <v>0</v>
      </c>
      <c r="C58" s="10">
        <v>0</v>
      </c>
      <c r="D58" s="10">
        <v>7.2229999999999999</v>
      </c>
      <c r="E58" s="10">
        <v>17.128</v>
      </c>
      <c r="F58" s="10">
        <v>15.6</v>
      </c>
      <c r="G58" s="10">
        <v>0</v>
      </c>
      <c r="H58" s="10">
        <v>0</v>
      </c>
      <c r="J58" s="145"/>
      <c r="K58" s="66"/>
      <c r="L58" s="66"/>
      <c r="N58" s="122"/>
      <c r="O58" s="122"/>
      <c r="P58" s="122"/>
      <c r="Q58" s="131"/>
      <c r="R58" s="122"/>
      <c r="T58" s="122"/>
      <c r="U58" s="122"/>
    </row>
    <row r="59" spans="1:21" x14ac:dyDescent="0.2">
      <c r="A59" s="5">
        <v>45170</v>
      </c>
      <c r="B59" s="10">
        <v>0</v>
      </c>
      <c r="C59" s="10">
        <v>0</v>
      </c>
      <c r="D59" s="10">
        <v>4.4770000000000003</v>
      </c>
      <c r="E59" s="10">
        <v>18.459</v>
      </c>
      <c r="F59" s="10">
        <v>22.1</v>
      </c>
      <c r="G59" s="10">
        <v>1.8</v>
      </c>
      <c r="H59" s="10">
        <v>0</v>
      </c>
      <c r="J59" s="145"/>
      <c r="K59" s="66"/>
      <c r="L59" s="66"/>
      <c r="N59" s="122"/>
      <c r="O59" s="122"/>
      <c r="P59" s="122"/>
      <c r="Q59" s="131"/>
      <c r="R59" s="122"/>
      <c r="T59" s="122"/>
      <c r="U59" s="122"/>
    </row>
    <row r="60" spans="1:21" x14ac:dyDescent="0.2">
      <c r="A60" s="5">
        <v>45200</v>
      </c>
      <c r="B60" s="10">
        <v>0</v>
      </c>
      <c r="C60" s="10">
        <v>0</v>
      </c>
      <c r="D60" s="10">
        <v>2.33</v>
      </c>
      <c r="E60" s="10">
        <v>16.657</v>
      </c>
      <c r="F60" s="10">
        <v>4.8</v>
      </c>
      <c r="G60" s="10">
        <v>2.8</v>
      </c>
      <c r="H60" s="10">
        <v>0</v>
      </c>
      <c r="J60" s="145"/>
      <c r="K60" s="66"/>
      <c r="L60" s="66"/>
      <c r="N60" s="122"/>
      <c r="O60" s="122"/>
      <c r="P60" s="122"/>
      <c r="Q60" s="131"/>
      <c r="R60" s="122"/>
      <c r="T60" s="122"/>
      <c r="U60" s="122"/>
    </row>
    <row r="61" spans="1:21" x14ac:dyDescent="0.2">
      <c r="A61" s="5">
        <v>45231</v>
      </c>
      <c r="B61" s="10">
        <v>0</v>
      </c>
      <c r="C61" s="10">
        <v>0</v>
      </c>
      <c r="D61" s="10">
        <v>3.8639999999999999</v>
      </c>
      <c r="E61" s="10">
        <v>18.827000000000002</v>
      </c>
      <c r="F61" s="10">
        <v>16.899999999999999</v>
      </c>
      <c r="G61" s="10">
        <v>0</v>
      </c>
      <c r="H61" s="10">
        <v>0</v>
      </c>
      <c r="J61" s="145"/>
      <c r="K61" s="66"/>
      <c r="L61" s="66"/>
      <c r="N61" s="122"/>
      <c r="O61" s="122"/>
      <c r="P61" s="122"/>
      <c r="Q61" s="131"/>
      <c r="R61" s="122"/>
      <c r="T61" s="122"/>
      <c r="U61" s="122"/>
    </row>
    <row r="62" spans="1:21" x14ac:dyDescent="0.2">
      <c r="A62" s="5">
        <v>45261</v>
      </c>
      <c r="B62" s="10">
        <v>0</v>
      </c>
      <c r="C62" s="10">
        <v>0</v>
      </c>
      <c r="D62" s="10">
        <v>4.548</v>
      </c>
      <c r="E62" s="10">
        <v>23.72</v>
      </c>
      <c r="F62" s="10">
        <v>12</v>
      </c>
      <c r="G62" s="10">
        <v>0</v>
      </c>
      <c r="H62" s="10">
        <v>0</v>
      </c>
      <c r="J62" s="145"/>
      <c r="K62" s="66"/>
      <c r="L62" s="66"/>
      <c r="N62" s="122"/>
      <c r="O62" s="122"/>
      <c r="P62" s="122"/>
      <c r="Q62" s="131"/>
      <c r="R62" s="122"/>
      <c r="T62" s="122"/>
      <c r="U62" s="122"/>
    </row>
    <row r="63" spans="1:21" x14ac:dyDescent="0.2">
      <c r="A63" s="5">
        <v>45292</v>
      </c>
      <c r="B63" s="10">
        <v>0</v>
      </c>
      <c r="C63" s="10">
        <v>0</v>
      </c>
      <c r="D63" s="10">
        <v>4.3949999999999996</v>
      </c>
      <c r="E63" s="10">
        <v>16.696000000000002</v>
      </c>
      <c r="F63" s="10">
        <v>12.3</v>
      </c>
      <c r="G63" s="10">
        <v>1.4</v>
      </c>
      <c r="H63" s="10">
        <v>0</v>
      </c>
      <c r="J63" s="145"/>
      <c r="K63" s="66"/>
      <c r="L63" s="66"/>
      <c r="N63" s="122"/>
      <c r="O63" s="122"/>
      <c r="P63" s="122"/>
      <c r="Q63" s="131"/>
      <c r="R63" s="122"/>
      <c r="T63" s="122"/>
      <c r="U63" s="122"/>
    </row>
    <row r="64" spans="1:21" x14ac:dyDescent="0.2">
      <c r="A64" s="5">
        <v>45323</v>
      </c>
      <c r="B64" s="10">
        <v>0</v>
      </c>
      <c r="C64" s="10">
        <v>0</v>
      </c>
      <c r="D64" s="10">
        <v>1.1519999999999999</v>
      </c>
      <c r="E64" s="10">
        <v>0.76800000000000002</v>
      </c>
      <c r="F64" s="10">
        <v>20</v>
      </c>
      <c r="G64" s="10">
        <v>2.2999999999999998</v>
      </c>
      <c r="H64" s="10">
        <v>0</v>
      </c>
      <c r="J64" s="145"/>
      <c r="K64" s="66"/>
      <c r="L64" s="66"/>
      <c r="N64" s="122"/>
      <c r="O64" s="122"/>
      <c r="P64" s="122"/>
      <c r="Q64" s="131"/>
      <c r="R64" s="122"/>
      <c r="T64" s="122"/>
      <c r="U64" s="122"/>
    </row>
    <row r="65" spans="1:21" x14ac:dyDescent="0.2">
      <c r="A65" s="5">
        <v>45352</v>
      </c>
      <c r="B65" s="10">
        <v>0</v>
      </c>
      <c r="C65" s="10">
        <v>0</v>
      </c>
      <c r="D65" s="10">
        <v>7.4459999999999997</v>
      </c>
      <c r="E65" s="10">
        <v>37.927</v>
      </c>
      <c r="F65" s="10">
        <v>24.5</v>
      </c>
      <c r="G65" s="10">
        <v>1.9</v>
      </c>
      <c r="H65" s="10">
        <v>0</v>
      </c>
      <c r="J65" s="145"/>
      <c r="K65" s="66"/>
      <c r="L65" s="66"/>
      <c r="N65" s="122"/>
      <c r="O65" s="122"/>
      <c r="P65" s="122"/>
      <c r="Q65" s="131"/>
      <c r="R65" s="122"/>
      <c r="T65" s="122"/>
      <c r="U65" s="122"/>
    </row>
    <row r="66" spans="1:21" x14ac:dyDescent="0.2">
      <c r="A66" s="5">
        <v>45383</v>
      </c>
      <c r="B66" s="10">
        <v>0</v>
      </c>
      <c r="C66" s="10">
        <v>0</v>
      </c>
      <c r="D66" s="10">
        <v>8.4550000000000001</v>
      </c>
      <c r="E66" s="10">
        <v>16.015000000000001</v>
      </c>
      <c r="F66" s="10">
        <v>0</v>
      </c>
      <c r="G66" s="10">
        <v>0</v>
      </c>
      <c r="H66" s="10">
        <v>0</v>
      </c>
      <c r="J66" s="145"/>
      <c r="K66" s="66"/>
      <c r="L66" s="66"/>
      <c r="N66" s="122"/>
      <c r="O66" s="122"/>
      <c r="P66" s="122"/>
      <c r="Q66" s="131"/>
      <c r="R66" s="122"/>
      <c r="T66" s="122"/>
      <c r="U66" s="122"/>
    </row>
    <row r="67" spans="1:21" x14ac:dyDescent="0.2">
      <c r="A67" s="5">
        <v>45413</v>
      </c>
      <c r="B67" s="10">
        <v>0</v>
      </c>
      <c r="C67" s="10">
        <v>0</v>
      </c>
      <c r="D67" s="10">
        <v>5.8540000000000001</v>
      </c>
      <c r="E67" s="10">
        <v>20.396000000000001</v>
      </c>
      <c r="F67" s="10">
        <v>37.299999999999997</v>
      </c>
      <c r="G67" s="10">
        <v>1.9</v>
      </c>
      <c r="H67" s="10">
        <v>0</v>
      </c>
      <c r="J67" s="145"/>
      <c r="K67" s="66"/>
      <c r="L67" s="66"/>
      <c r="N67" s="122"/>
      <c r="O67" s="122"/>
      <c r="P67" s="122"/>
      <c r="Q67" s="131"/>
      <c r="R67" s="122"/>
      <c r="T67" s="122"/>
      <c r="U67" s="122"/>
    </row>
    <row r="68" spans="1:21" x14ac:dyDescent="0.2">
      <c r="A68" s="5">
        <v>45444</v>
      </c>
      <c r="B68" s="10">
        <v>0</v>
      </c>
      <c r="C68" s="10">
        <v>0</v>
      </c>
      <c r="D68" s="10">
        <v>3.7040000000000002</v>
      </c>
      <c r="E68" s="10">
        <v>25.983000000000001</v>
      </c>
      <c r="F68" s="10">
        <v>0</v>
      </c>
      <c r="G68" s="10">
        <v>0</v>
      </c>
      <c r="H68" s="10">
        <v>0</v>
      </c>
      <c r="J68" s="145"/>
      <c r="K68" s="66"/>
      <c r="L68" s="66"/>
      <c r="N68" s="122"/>
      <c r="O68" s="122"/>
      <c r="P68" s="122"/>
      <c r="Q68" s="131"/>
      <c r="R68" s="122"/>
      <c r="T68" s="122"/>
      <c r="U68" s="122"/>
    </row>
    <row r="69" spans="1:21" x14ac:dyDescent="0.2">
      <c r="A69" s="5">
        <v>45474</v>
      </c>
      <c r="B69" s="10">
        <v>0</v>
      </c>
      <c r="C69" s="10">
        <v>0</v>
      </c>
      <c r="D69" s="10">
        <v>9.1850000000000005</v>
      </c>
      <c r="E69" s="10">
        <v>30.620999999999999</v>
      </c>
      <c r="F69" s="10">
        <v>14.2</v>
      </c>
      <c r="G69" s="10">
        <v>2.8</v>
      </c>
      <c r="H69" s="10">
        <v>0</v>
      </c>
      <c r="J69" s="145"/>
      <c r="K69" s="66"/>
      <c r="L69" s="66"/>
      <c r="N69" s="122"/>
      <c r="O69" s="122"/>
      <c r="P69" s="122"/>
      <c r="Q69" s="131"/>
      <c r="R69" s="122"/>
      <c r="T69" s="122"/>
      <c r="U69" s="122"/>
    </row>
    <row r="70" spans="1:21" x14ac:dyDescent="0.2">
      <c r="A70" s="5">
        <v>45505</v>
      </c>
      <c r="B70" s="10">
        <v>0</v>
      </c>
      <c r="C70" s="10">
        <v>0</v>
      </c>
      <c r="D70" s="10">
        <v>1.655</v>
      </c>
      <c r="E70" s="10">
        <v>23.033999999999999</v>
      </c>
      <c r="F70" s="10">
        <v>23.8</v>
      </c>
      <c r="G70" s="10">
        <v>0</v>
      </c>
      <c r="H70" s="10">
        <v>0</v>
      </c>
      <c r="J70" s="145"/>
      <c r="K70" s="66"/>
      <c r="L70" s="66"/>
      <c r="N70" s="122"/>
      <c r="O70" s="122"/>
      <c r="P70" s="122"/>
      <c r="Q70" s="131"/>
      <c r="R70" s="122"/>
      <c r="T70" s="122"/>
      <c r="U70" s="122"/>
    </row>
    <row r="71" spans="1:21" ht="24.75" customHeight="1" x14ac:dyDescent="0.2">
      <c r="A71" s="19" t="s">
        <v>108</v>
      </c>
      <c r="B71" s="20">
        <f>SUM(B51:B58)</f>
        <v>27.412000000000003</v>
      </c>
      <c r="C71" s="20">
        <f t="shared" ref="C71:H71" si="0">SUM(C51:C58)</f>
        <v>5.4690000000000003</v>
      </c>
      <c r="D71" s="20">
        <f>SUM(D51:D58)</f>
        <v>67.98899999999999</v>
      </c>
      <c r="E71" s="20">
        <f t="shared" si="0"/>
        <v>198.00900000000001</v>
      </c>
      <c r="F71" s="20">
        <f t="shared" si="0"/>
        <v>132.96300000000002</v>
      </c>
      <c r="G71" s="20">
        <f t="shared" si="0"/>
        <v>9.8630000000000013</v>
      </c>
      <c r="H71" s="20">
        <f t="shared" si="0"/>
        <v>6.9</v>
      </c>
      <c r="J71" s="128"/>
      <c r="K71" s="66"/>
      <c r="L71" s="66"/>
      <c r="M71" s="122"/>
      <c r="N71" s="122"/>
      <c r="O71" s="122"/>
      <c r="P71" s="122"/>
      <c r="Q71" s="122"/>
      <c r="R71" s="122"/>
      <c r="S71" s="122"/>
      <c r="T71" s="122"/>
      <c r="U71" s="122"/>
    </row>
    <row r="72" spans="1:21" ht="23.25" customHeight="1" x14ac:dyDescent="0.2">
      <c r="A72" s="19" t="s">
        <v>109</v>
      </c>
      <c r="B72" s="20">
        <f>SUM(B63:B70)</f>
        <v>0</v>
      </c>
      <c r="C72" s="20">
        <f t="shared" ref="C72:H72" si="1">SUM(C63:C70)</f>
        <v>0</v>
      </c>
      <c r="D72" s="20">
        <f>SUM(D63:D70)</f>
        <v>41.846000000000004</v>
      </c>
      <c r="E72" s="20">
        <f t="shared" si="1"/>
        <v>171.44</v>
      </c>
      <c r="F72" s="20">
        <f t="shared" si="1"/>
        <v>132.1</v>
      </c>
      <c r="G72" s="20">
        <f t="shared" si="1"/>
        <v>10.3</v>
      </c>
      <c r="H72" s="20">
        <f t="shared" si="1"/>
        <v>0</v>
      </c>
    </row>
    <row r="73" spans="1:21" x14ac:dyDescent="0.2">
      <c r="A73" s="21" t="s">
        <v>43</v>
      </c>
      <c r="B73" s="23">
        <f>B72/B71-1</f>
        <v>-1</v>
      </c>
      <c r="C73" s="23">
        <f t="shared" ref="C73:H73" si="2">C72/C71-1</f>
        <v>-1</v>
      </c>
      <c r="D73" s="23">
        <f t="shared" si="2"/>
        <v>-0.3845180838076746</v>
      </c>
      <c r="E73" s="23">
        <f t="shared" si="2"/>
        <v>-0.13418076956097957</v>
      </c>
      <c r="F73" s="23">
        <f t="shared" si="2"/>
        <v>-6.4905274399646995E-3</v>
      </c>
      <c r="G73" s="23">
        <f t="shared" si="2"/>
        <v>4.4307005981952585E-2</v>
      </c>
      <c r="H73" s="23">
        <f t="shared" si="2"/>
        <v>-1</v>
      </c>
    </row>
    <row r="74" spans="1:21" ht="33.75" customHeight="1" x14ac:dyDescent="0.2">
      <c r="A74" s="32" t="s">
        <v>111</v>
      </c>
      <c r="B74" s="33">
        <f>SUM(B47:B58)</f>
        <v>48.531999999999996</v>
      </c>
      <c r="C74" s="33">
        <f t="shared" ref="C74:H74" si="3">SUM(C47:C58)</f>
        <v>9.3889999999999993</v>
      </c>
      <c r="D74" s="33">
        <f t="shared" si="3"/>
        <v>95.945999999999998</v>
      </c>
      <c r="E74" s="33">
        <f t="shared" si="3"/>
        <v>270.88600000000002</v>
      </c>
      <c r="F74" s="33">
        <f t="shared" si="3"/>
        <v>172.34699999999998</v>
      </c>
      <c r="G74" s="33">
        <f t="shared" si="3"/>
        <v>15.045999999999999</v>
      </c>
      <c r="H74" s="33">
        <f t="shared" si="3"/>
        <v>8.76</v>
      </c>
    </row>
    <row r="75" spans="1:21" ht="30" customHeight="1" x14ac:dyDescent="0.2">
      <c r="A75" s="32" t="s">
        <v>110</v>
      </c>
      <c r="B75" s="33">
        <f>SUM(B59:B70)</f>
        <v>0</v>
      </c>
      <c r="C75" s="33">
        <f t="shared" ref="C75:H75" si="4">SUM(C59:C70)</f>
        <v>0</v>
      </c>
      <c r="D75" s="33">
        <f t="shared" si="4"/>
        <v>57.064999999999998</v>
      </c>
      <c r="E75" s="33">
        <f t="shared" si="4"/>
        <v>249.10300000000004</v>
      </c>
      <c r="F75" s="33">
        <f t="shared" si="4"/>
        <v>187.89999999999998</v>
      </c>
      <c r="G75" s="33">
        <f t="shared" si="4"/>
        <v>14.900000000000002</v>
      </c>
      <c r="H75" s="33">
        <f t="shared" si="4"/>
        <v>0</v>
      </c>
    </row>
    <row r="76" spans="1:21" x14ac:dyDescent="0.2">
      <c r="A76" s="34" t="s">
        <v>43</v>
      </c>
      <c r="B76" s="36">
        <f t="shared" ref="B76" si="5">B75/B74-1</f>
        <v>-1</v>
      </c>
      <c r="C76" s="36">
        <f t="shared" ref="C76:H76" si="6">C75/C74-1</f>
        <v>-1</v>
      </c>
      <c r="D76" s="36">
        <f t="shared" si="6"/>
        <v>-0.40523836324599249</v>
      </c>
      <c r="E76" s="36">
        <f t="shared" si="6"/>
        <v>-8.0413901050626402E-2</v>
      </c>
      <c r="F76" s="36">
        <f t="shared" si="6"/>
        <v>9.0242359890221557E-2</v>
      </c>
      <c r="G76" s="36">
        <f t="shared" si="6"/>
        <v>-9.7035757011828538E-3</v>
      </c>
      <c r="H76" s="36">
        <f t="shared" si="6"/>
        <v>-1</v>
      </c>
      <c r="L76" s="122"/>
      <c r="M76" s="122"/>
      <c r="N76" s="122"/>
      <c r="O76" s="122"/>
      <c r="P76" s="122"/>
      <c r="Q76" s="122"/>
      <c r="R76" s="122"/>
    </row>
    <row r="77" spans="1:21" x14ac:dyDescent="0.2">
      <c r="A77" s="45"/>
      <c r="B77" s="46"/>
      <c r="C77" s="46"/>
      <c r="D77" s="46"/>
      <c r="E77" s="46"/>
      <c r="F77" s="46"/>
      <c r="G77" s="46"/>
      <c r="H77" s="46"/>
    </row>
    <row r="78" spans="1:21" x14ac:dyDescent="0.2">
      <c r="A78" s="45"/>
      <c r="B78" s="46"/>
      <c r="C78" s="46"/>
      <c r="D78" s="46"/>
      <c r="E78" s="46"/>
      <c r="F78" s="46"/>
      <c r="G78" s="46"/>
      <c r="H78" s="46"/>
    </row>
    <row r="81" spans="1:8" ht="30" x14ac:dyDescent="0.25">
      <c r="A81" s="29" t="s">
        <v>56</v>
      </c>
      <c r="B81" s="29" t="s">
        <v>57</v>
      </c>
      <c r="C81" s="29" t="s">
        <v>20</v>
      </c>
      <c r="D81" s="29" t="s">
        <v>58</v>
      </c>
      <c r="E81" s="29" t="s">
        <v>21</v>
      </c>
      <c r="F81" s="29" t="s">
        <v>59</v>
      </c>
      <c r="G81" s="29" t="s">
        <v>23</v>
      </c>
      <c r="H81" s="29" t="s">
        <v>60</v>
      </c>
    </row>
    <row r="82" spans="1:8" x14ac:dyDescent="0.2">
      <c r="A82" s="42" t="s">
        <v>54</v>
      </c>
      <c r="B82" s="40">
        <f>SUM(B3:B14)</f>
        <v>69.274000000000001</v>
      </c>
      <c r="C82" s="40">
        <f t="shared" ref="C82:H82" si="7">SUM(C3:C14)</f>
        <v>11.922000000000001</v>
      </c>
      <c r="D82" s="40">
        <f t="shared" si="7"/>
        <v>266.30100000000004</v>
      </c>
      <c r="E82" s="40">
        <f t="shared" si="7"/>
        <v>277</v>
      </c>
      <c r="F82" s="40">
        <f t="shared" si="7"/>
        <v>188.24</v>
      </c>
      <c r="G82" s="40">
        <f t="shared" si="7"/>
        <v>17.673999999999999</v>
      </c>
      <c r="H82" s="40">
        <f t="shared" si="7"/>
        <v>43.081999999999994</v>
      </c>
    </row>
    <row r="83" spans="1:8" x14ac:dyDescent="0.2">
      <c r="A83" s="42" t="s">
        <v>55</v>
      </c>
      <c r="B83" s="40">
        <f>SUM(B15:B26)</f>
        <v>66.912000000000006</v>
      </c>
      <c r="C83" s="40">
        <f t="shared" ref="C83:H83" si="8">SUM(C15:C26)</f>
        <v>11.151000000000003</v>
      </c>
      <c r="D83" s="40">
        <f t="shared" si="8"/>
        <v>143.15400000000002</v>
      </c>
      <c r="E83" s="40">
        <f t="shared" si="8"/>
        <v>280.47999999999996</v>
      </c>
      <c r="F83" s="40">
        <f>SUM(F15:F26)</f>
        <v>182.06600000000003</v>
      </c>
      <c r="G83" s="40">
        <f t="shared" si="8"/>
        <v>12.193000000000001</v>
      </c>
      <c r="H83" s="40">
        <f t="shared" si="8"/>
        <v>9.9480000000000004</v>
      </c>
    </row>
    <row r="84" spans="1:8" x14ac:dyDescent="0.2">
      <c r="A84" s="42" t="s">
        <v>92</v>
      </c>
      <c r="B84" s="40">
        <f>SUM(B27:B38)</f>
        <v>66.09999999999998</v>
      </c>
      <c r="C84" s="40">
        <f t="shared" ref="C84:H84" si="9">SUM(C27:C38)</f>
        <v>11.087</v>
      </c>
      <c r="D84" s="40">
        <f t="shared" si="9"/>
        <v>171.24799999999999</v>
      </c>
      <c r="E84" s="40">
        <f t="shared" si="9"/>
        <v>258.08199999999999</v>
      </c>
      <c r="F84" s="40">
        <f t="shared" si="9"/>
        <v>190.26299999999998</v>
      </c>
      <c r="G84" s="40">
        <f t="shared" si="9"/>
        <v>17.515999999999998</v>
      </c>
      <c r="H84" s="40">
        <f t="shared" si="9"/>
        <v>7.4599999999999991</v>
      </c>
    </row>
    <row r="85" spans="1:8" x14ac:dyDescent="0.2">
      <c r="A85" s="42" t="s">
        <v>93</v>
      </c>
      <c r="B85" s="40">
        <f>SUM(B39:B50)</f>
        <v>59.567999999999991</v>
      </c>
      <c r="C85" s="40">
        <f t="shared" ref="C85:H85" si="10">SUM(C39:C50)</f>
        <v>11.264000000000001</v>
      </c>
      <c r="D85" s="40">
        <f t="shared" si="10"/>
        <v>101.096</v>
      </c>
      <c r="E85" s="40">
        <f t="shared" si="10"/>
        <v>233.49099999999999</v>
      </c>
      <c r="F85" s="40">
        <f t="shared" si="10"/>
        <v>217.91399999999999</v>
      </c>
      <c r="G85" s="40">
        <f t="shared" si="10"/>
        <v>22.159999999999997</v>
      </c>
      <c r="H85" s="40">
        <f t="shared" si="10"/>
        <v>6.3919999999999995</v>
      </c>
    </row>
    <row r="86" spans="1:8" x14ac:dyDescent="0.2">
      <c r="A86" s="42">
        <v>2023</v>
      </c>
      <c r="B86" s="40">
        <f>SUM(B51:B62)</f>
        <v>27.412000000000003</v>
      </c>
      <c r="C86" s="40">
        <f t="shared" ref="C86:H86" si="11">SUM(C51:C62)</f>
        <v>5.4690000000000003</v>
      </c>
      <c r="D86" s="40">
        <f t="shared" si="11"/>
        <v>83.207999999999998</v>
      </c>
      <c r="E86" s="40">
        <f t="shared" si="11"/>
        <v>275.67200000000003</v>
      </c>
      <c r="F86" s="40">
        <f t="shared" si="11"/>
        <v>188.76300000000003</v>
      </c>
      <c r="G86" s="40">
        <f t="shared" si="11"/>
        <v>14.463000000000001</v>
      </c>
      <c r="H86" s="40">
        <f t="shared" si="11"/>
        <v>6.9</v>
      </c>
    </row>
  </sheetData>
  <mergeCells count="3">
    <mergeCell ref="A1:H1"/>
    <mergeCell ref="J26:J27"/>
    <mergeCell ref="K26:Q26"/>
  </mergeCells>
  <pageMargins left="0.7" right="0.7" top="0.75" bottom="0.75" header="0.3" footer="0.3"/>
  <ignoredErrors>
    <ignoredError sqref="A82:A8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2"/>
  <sheetViews>
    <sheetView rightToLeft="1" workbookViewId="0">
      <pane ySplit="2" topLeftCell="A309" activePane="bottomLeft" state="frozen"/>
      <selection pane="bottomLeft" activeCell="D339" sqref="D339"/>
    </sheetView>
  </sheetViews>
  <sheetFormatPr defaultRowHeight="12.75" x14ac:dyDescent="0.2"/>
  <cols>
    <col min="1" max="1" width="24" customWidth="1"/>
    <col min="2" max="2" width="10.140625" style="4" customWidth="1"/>
    <col min="3" max="3" width="10.42578125" style="4" customWidth="1"/>
    <col min="4" max="4" width="10.7109375" style="4" customWidth="1"/>
    <col min="5" max="5" width="9.7109375" style="4" customWidth="1"/>
    <col min="6" max="6" width="11.85546875" bestFit="1" customWidth="1"/>
    <col min="7" max="7" width="10.7109375" customWidth="1"/>
    <col min="8" max="8" width="12.42578125" customWidth="1"/>
    <col min="9" max="11" width="11.140625" bestFit="1" customWidth="1"/>
    <col min="14" max="14" width="10" bestFit="1" customWidth="1"/>
  </cols>
  <sheetData>
    <row r="1" spans="1:7" x14ac:dyDescent="0.2">
      <c r="A1" s="179" t="s">
        <v>38</v>
      </c>
      <c r="B1" s="179"/>
      <c r="C1" s="179"/>
      <c r="D1" s="179"/>
      <c r="E1" s="179"/>
      <c r="F1" s="179"/>
      <c r="G1" s="179"/>
    </row>
    <row r="2" spans="1:7" ht="31.5" x14ac:dyDescent="0.25">
      <c r="A2" s="26" t="s">
        <v>0</v>
      </c>
      <c r="B2" s="27" t="s">
        <v>39</v>
      </c>
      <c r="C2" s="27" t="s">
        <v>35</v>
      </c>
      <c r="D2" s="27" t="s">
        <v>36</v>
      </c>
      <c r="E2" s="27" t="s">
        <v>37</v>
      </c>
      <c r="F2" s="27" t="s">
        <v>17</v>
      </c>
      <c r="G2" s="27" t="s">
        <v>14</v>
      </c>
    </row>
    <row r="3" spans="1:7" x14ac:dyDescent="0.2">
      <c r="A3" s="5">
        <v>36161</v>
      </c>
      <c r="B3" s="10">
        <v>97174.951420400204</v>
      </c>
      <c r="C3" s="10">
        <v>95192.33800399999</v>
      </c>
      <c r="D3" s="10">
        <v>3289.1513930000001</v>
      </c>
      <c r="E3" s="10">
        <v>3008.0061809999997</v>
      </c>
      <c r="F3" s="11">
        <f t="shared" ref="F3:F14" si="0">D3/C3</f>
        <v>3.4552690499752091E-2</v>
      </c>
      <c r="G3" s="11">
        <f t="shared" ref="G3:G14" si="1">E3/C3</f>
        <v>3.1599246788891804E-2</v>
      </c>
    </row>
    <row r="4" spans="1:7" x14ac:dyDescent="0.2">
      <c r="A4" s="5">
        <v>36192</v>
      </c>
      <c r="B4" s="10">
        <v>91605.336763200103</v>
      </c>
      <c r="C4" s="10">
        <v>89156.887003000011</v>
      </c>
      <c r="D4" s="10">
        <v>3049.7008350000001</v>
      </c>
      <c r="E4" s="10">
        <v>2811.825875</v>
      </c>
      <c r="F4" s="11">
        <f t="shared" si="0"/>
        <v>3.4206004017360785E-2</v>
      </c>
      <c r="G4" s="11">
        <f t="shared" si="1"/>
        <v>3.1537954829057524E-2</v>
      </c>
    </row>
    <row r="5" spans="1:7" x14ac:dyDescent="0.2">
      <c r="A5" s="5">
        <v>36220</v>
      </c>
      <c r="B5" s="10">
        <v>105199.4907084</v>
      </c>
      <c r="C5" s="10">
        <v>103159.076002</v>
      </c>
      <c r="D5" s="10">
        <v>3515.764819</v>
      </c>
      <c r="E5" s="10">
        <v>3204.399026</v>
      </c>
      <c r="F5" s="11">
        <f t="shared" si="0"/>
        <v>3.408100339064532E-2</v>
      </c>
      <c r="G5" s="11">
        <f t="shared" si="1"/>
        <v>3.1062696082484052E-2</v>
      </c>
    </row>
    <row r="6" spans="1:7" x14ac:dyDescent="0.2">
      <c r="A6" s="5">
        <v>36251</v>
      </c>
      <c r="B6" s="10">
        <v>102559.6717952</v>
      </c>
      <c r="C6" s="10">
        <v>100461.981997</v>
      </c>
      <c r="D6" s="10">
        <v>3394.5624659999999</v>
      </c>
      <c r="E6" s="10">
        <v>3105.7853530000002</v>
      </c>
      <c r="F6" s="11">
        <f t="shared" si="0"/>
        <v>3.3789523146192442E-2</v>
      </c>
      <c r="G6" s="11">
        <f t="shared" si="1"/>
        <v>3.0915031649412863E-2</v>
      </c>
    </row>
    <row r="7" spans="1:7" x14ac:dyDescent="0.2">
      <c r="A7" s="5">
        <v>36281</v>
      </c>
      <c r="B7" s="10">
        <v>104573.62569259999</v>
      </c>
      <c r="C7" s="10">
        <v>100507.15900300001</v>
      </c>
      <c r="D7" s="10">
        <v>3276.6530580000003</v>
      </c>
      <c r="E7" s="10">
        <v>3084.7200459999999</v>
      </c>
      <c r="F7" s="11">
        <f t="shared" si="0"/>
        <v>3.2601190706248062E-2</v>
      </c>
      <c r="G7" s="11">
        <f t="shared" si="1"/>
        <v>3.0691545523716623E-2</v>
      </c>
    </row>
    <row r="8" spans="1:7" x14ac:dyDescent="0.2">
      <c r="A8" s="5">
        <v>36312</v>
      </c>
      <c r="B8" s="10">
        <v>95044.661330999996</v>
      </c>
      <c r="C8" s="10">
        <v>91687.133000000002</v>
      </c>
      <c r="D8" s="10">
        <v>2993.9396519999996</v>
      </c>
      <c r="E8" s="10">
        <v>2973.0018209999998</v>
      </c>
      <c r="F8" s="11">
        <f t="shared" si="0"/>
        <v>3.2653869240300046E-2</v>
      </c>
      <c r="G8" s="11">
        <f t="shared" si="1"/>
        <v>3.2425507524594534E-2</v>
      </c>
    </row>
    <row r="9" spans="1:7" x14ac:dyDescent="0.2">
      <c r="A9" s="5">
        <v>36342</v>
      </c>
      <c r="B9" s="10">
        <v>92938.991043599905</v>
      </c>
      <c r="C9" s="10">
        <v>86029.332001000002</v>
      </c>
      <c r="D9" s="10">
        <v>2848.2651930000002</v>
      </c>
      <c r="E9" s="10">
        <v>2679.9469410000002</v>
      </c>
      <c r="F9" s="11">
        <f t="shared" si="0"/>
        <v>3.3108070546995438E-2</v>
      </c>
      <c r="G9" s="11">
        <f t="shared" si="1"/>
        <v>3.1151548880663731E-2</v>
      </c>
    </row>
    <row r="10" spans="1:7" x14ac:dyDescent="0.2">
      <c r="A10" s="5">
        <v>36373</v>
      </c>
      <c r="B10" s="10">
        <v>84118.978522399906</v>
      </c>
      <c r="C10" s="10">
        <v>81479.079998999994</v>
      </c>
      <c r="D10" s="10">
        <v>2720.803915</v>
      </c>
      <c r="E10" s="10">
        <v>2536.4735329999999</v>
      </c>
      <c r="F10" s="11">
        <f t="shared" si="0"/>
        <v>3.3392668584787566E-2</v>
      </c>
      <c r="G10" s="11">
        <f t="shared" si="1"/>
        <v>3.1130365402151455E-2</v>
      </c>
    </row>
    <row r="11" spans="1:7" x14ac:dyDescent="0.2">
      <c r="A11" s="5">
        <v>36404</v>
      </c>
      <c r="B11" s="10">
        <v>78690.618785799903</v>
      </c>
      <c r="C11" s="10">
        <v>78345.322004999995</v>
      </c>
      <c r="D11" s="10">
        <v>2616.739204</v>
      </c>
      <c r="E11" s="10">
        <v>2494.7514849999998</v>
      </c>
      <c r="F11" s="11">
        <f t="shared" si="0"/>
        <v>3.340006955147877E-2</v>
      </c>
      <c r="G11" s="11">
        <f t="shared" si="1"/>
        <v>3.184301782358856E-2</v>
      </c>
    </row>
    <row r="12" spans="1:7" x14ac:dyDescent="0.2">
      <c r="A12" s="5">
        <v>36434</v>
      </c>
      <c r="B12" s="10">
        <v>84931.199322999993</v>
      </c>
      <c r="C12" s="10">
        <v>83316.910000999997</v>
      </c>
      <c r="D12" s="10">
        <v>2795.9510490000002</v>
      </c>
      <c r="E12" s="10">
        <v>2648.0542999999998</v>
      </c>
      <c r="F12" s="11">
        <f t="shared" si="0"/>
        <v>3.3558026203401474E-2</v>
      </c>
      <c r="G12" s="11">
        <f t="shared" si="1"/>
        <v>3.1782915376581018E-2</v>
      </c>
    </row>
    <row r="13" spans="1:7" x14ac:dyDescent="0.2">
      <c r="A13" s="5">
        <v>36465</v>
      </c>
      <c r="B13" s="10">
        <v>87868.867301599996</v>
      </c>
      <c r="C13" s="10">
        <v>86093.177996000013</v>
      </c>
      <c r="D13" s="10">
        <v>2987.240284</v>
      </c>
      <c r="E13" s="10">
        <v>2750.5395140000001</v>
      </c>
      <c r="F13" s="11">
        <f t="shared" si="0"/>
        <v>3.4697758330384673E-2</v>
      </c>
      <c r="G13" s="11">
        <f t="shared" si="1"/>
        <v>3.1948402626370623E-2</v>
      </c>
    </row>
    <row r="14" spans="1:7" x14ac:dyDescent="0.2">
      <c r="A14" s="5">
        <v>36495</v>
      </c>
      <c r="B14" s="10">
        <v>97268.129312799894</v>
      </c>
      <c r="C14" s="10">
        <v>94721.099996000004</v>
      </c>
      <c r="D14" s="10">
        <v>3300.1399660000002</v>
      </c>
      <c r="E14" s="10">
        <v>3048.3255730000001</v>
      </c>
      <c r="F14" s="11">
        <f t="shared" si="0"/>
        <v>3.4840600100076564E-2</v>
      </c>
      <c r="G14" s="11">
        <f t="shared" si="1"/>
        <v>3.2182117533777886E-2</v>
      </c>
    </row>
    <row r="15" spans="1:7" x14ac:dyDescent="0.2">
      <c r="A15" s="5">
        <v>36526</v>
      </c>
      <c r="B15" s="10">
        <v>98458.08335480011</v>
      </c>
      <c r="C15" s="10">
        <v>100036.470002</v>
      </c>
      <c r="D15" s="10">
        <v>3462.4952039999998</v>
      </c>
      <c r="E15" s="10">
        <v>3221.9708350000001</v>
      </c>
      <c r="F15" s="11">
        <f>D15/C15</f>
        <v>3.4612328922949555E-2</v>
      </c>
      <c r="G15" s="11">
        <f>E15/C15</f>
        <v>3.2207962105575937E-2</v>
      </c>
    </row>
    <row r="16" spans="1:7" x14ac:dyDescent="0.2">
      <c r="A16" s="5">
        <v>36557</v>
      </c>
      <c r="B16" s="10">
        <v>92816.461977600091</v>
      </c>
      <c r="C16" s="10">
        <v>95683.228996999998</v>
      </c>
      <c r="D16" s="10">
        <v>3282.4064909999997</v>
      </c>
      <c r="E16" s="10">
        <v>3069.6357349999998</v>
      </c>
      <c r="F16" s="11">
        <f t="shared" ref="F16:F79" si="2">D16/C16</f>
        <v>3.4304930188998058E-2</v>
      </c>
      <c r="G16" s="11">
        <f t="shared" ref="G16:G79" si="3">E16/C16</f>
        <v>3.2081230610395091E-2</v>
      </c>
    </row>
    <row r="17" spans="1:7" x14ac:dyDescent="0.2">
      <c r="A17" s="5">
        <v>36586</v>
      </c>
      <c r="B17" s="10">
        <v>106586.4309756</v>
      </c>
      <c r="C17" s="10">
        <v>104298.66699899999</v>
      </c>
      <c r="D17" s="10">
        <v>3558.108029</v>
      </c>
      <c r="E17" s="10">
        <v>3302.147927</v>
      </c>
      <c r="F17" s="11">
        <f t="shared" si="2"/>
        <v>3.4114606939646838E-2</v>
      </c>
      <c r="G17" s="11">
        <f t="shared" si="3"/>
        <v>3.1660499812827529E-2</v>
      </c>
    </row>
    <row r="18" spans="1:7" x14ac:dyDescent="0.2">
      <c r="A18" s="5">
        <v>36617</v>
      </c>
      <c r="B18" s="10">
        <v>103906.42581440001</v>
      </c>
      <c r="C18" s="10">
        <v>99898.074003000002</v>
      </c>
      <c r="D18" s="10">
        <v>3436.2309810000002</v>
      </c>
      <c r="E18" s="10">
        <v>3102.5977990000001</v>
      </c>
      <c r="F18" s="11">
        <f t="shared" si="2"/>
        <v>3.4397369671979941E-2</v>
      </c>
      <c r="G18" s="11">
        <f t="shared" si="3"/>
        <v>3.105763379288801E-2</v>
      </c>
    </row>
    <row r="19" spans="1:7" x14ac:dyDescent="0.2">
      <c r="A19" s="5">
        <v>36647</v>
      </c>
      <c r="B19" s="10">
        <v>105941.63434219999</v>
      </c>
      <c r="C19" s="10">
        <v>102410.007006</v>
      </c>
      <c r="D19" s="10">
        <v>3461.1171800000002</v>
      </c>
      <c r="E19" s="10">
        <v>3177.2025830000002</v>
      </c>
      <c r="F19" s="11">
        <f t="shared" si="2"/>
        <v>3.3796669692613343E-2</v>
      </c>
      <c r="G19" s="11">
        <f t="shared" si="3"/>
        <v>3.1024337131564245E-2</v>
      </c>
    </row>
    <row r="20" spans="1:7" x14ac:dyDescent="0.2">
      <c r="A20" s="5">
        <v>36678</v>
      </c>
      <c r="B20" s="10">
        <v>96283.670023800107</v>
      </c>
      <c r="C20" s="10">
        <v>94034.106003999987</v>
      </c>
      <c r="D20" s="10">
        <v>3136.9065720000003</v>
      </c>
      <c r="E20" s="10">
        <v>2924.639302</v>
      </c>
      <c r="F20" s="11">
        <f t="shared" si="2"/>
        <v>3.3359242782257791E-2</v>
      </c>
      <c r="G20" s="11">
        <f t="shared" si="3"/>
        <v>3.1101899366976413E-2</v>
      </c>
    </row>
    <row r="21" spans="1:7" x14ac:dyDescent="0.2">
      <c r="A21" s="5">
        <v>36708</v>
      </c>
      <c r="B21" s="10">
        <v>94144.383800399897</v>
      </c>
      <c r="C21" s="10">
        <v>88573.120999999999</v>
      </c>
      <c r="D21" s="10">
        <v>2963.2780029999999</v>
      </c>
      <c r="E21" s="10">
        <v>2763.2657300000001</v>
      </c>
      <c r="F21" s="11">
        <f t="shared" si="2"/>
        <v>3.3455725275842993E-2</v>
      </c>
      <c r="G21" s="11">
        <f t="shared" si="3"/>
        <v>3.1197565342650623E-2</v>
      </c>
    </row>
    <row r="22" spans="1:7" x14ac:dyDescent="0.2">
      <c r="A22" s="5">
        <v>36739</v>
      </c>
      <c r="B22" s="10">
        <v>85195.306911199892</v>
      </c>
      <c r="C22" s="10">
        <v>84283.027996000004</v>
      </c>
      <c r="D22" s="10">
        <v>2809.9599090000002</v>
      </c>
      <c r="E22" s="10">
        <v>2650.7574509999999</v>
      </c>
      <c r="F22" s="11">
        <f t="shared" si="2"/>
        <v>3.3339569968147777E-2</v>
      </c>
      <c r="G22" s="11">
        <f t="shared" si="3"/>
        <v>3.1450667044446982E-2</v>
      </c>
    </row>
    <row r="23" spans="1:7" x14ac:dyDescent="0.2">
      <c r="A23" s="5">
        <v>36770</v>
      </c>
      <c r="B23" s="10">
        <v>79687.378731399993</v>
      </c>
      <c r="C23" s="10">
        <v>79343.117003000007</v>
      </c>
      <c r="D23" s="10">
        <v>2688.438306</v>
      </c>
      <c r="E23" s="10">
        <v>2555.2602269999998</v>
      </c>
      <c r="F23" s="11">
        <f t="shared" si="2"/>
        <v>3.3883699148072904E-2</v>
      </c>
      <c r="G23" s="11">
        <f t="shared" si="3"/>
        <v>3.220519086618924E-2</v>
      </c>
    </row>
    <row r="24" spans="1:7" x14ac:dyDescent="0.2">
      <c r="A24" s="5">
        <v>36800</v>
      </c>
      <c r="B24" s="10">
        <v>86018.505988599994</v>
      </c>
      <c r="C24" s="10">
        <v>90092.545998999994</v>
      </c>
      <c r="D24" s="10">
        <v>3083.9585200000001</v>
      </c>
      <c r="E24" s="10">
        <v>2941.8773489999999</v>
      </c>
      <c r="F24" s="11">
        <f t="shared" si="2"/>
        <v>3.4231006414606503E-2</v>
      </c>
      <c r="G24" s="11">
        <f t="shared" si="3"/>
        <v>3.2653948408036489E-2</v>
      </c>
    </row>
    <row r="25" spans="1:7" x14ac:dyDescent="0.2">
      <c r="A25" s="5">
        <v>36831</v>
      </c>
      <c r="B25" s="10">
        <v>89012.779503199912</v>
      </c>
      <c r="C25" s="10">
        <v>90274.077002000005</v>
      </c>
      <c r="D25" s="10">
        <v>3173.631425</v>
      </c>
      <c r="E25" s="10">
        <v>2976.8797259999997</v>
      </c>
      <c r="F25" s="11">
        <f t="shared" si="2"/>
        <v>3.515551230648073E-2</v>
      </c>
      <c r="G25" s="11">
        <f t="shared" si="3"/>
        <v>3.2976019527001618E-2</v>
      </c>
    </row>
    <row r="26" spans="1:7" x14ac:dyDescent="0.2">
      <c r="A26" s="5">
        <v>36861</v>
      </c>
      <c r="B26" s="10">
        <v>98547.284576799997</v>
      </c>
      <c r="C26" s="10">
        <v>98962.611000999997</v>
      </c>
      <c r="D26" s="10">
        <v>3507.761477</v>
      </c>
      <c r="E26" s="10">
        <v>3217.6497549999999</v>
      </c>
      <c r="F26" s="11">
        <f t="shared" si="2"/>
        <v>3.5445320626843149E-2</v>
      </c>
      <c r="G26" s="11">
        <f t="shared" si="3"/>
        <v>3.2513792051904189E-2</v>
      </c>
    </row>
    <row r="27" spans="1:7" x14ac:dyDescent="0.2">
      <c r="A27" s="5">
        <v>36892</v>
      </c>
      <c r="B27" s="10">
        <v>103682.6326636</v>
      </c>
      <c r="C27" s="10">
        <v>101000.525993</v>
      </c>
      <c r="D27" s="10">
        <v>3579.0941439999997</v>
      </c>
      <c r="E27" s="10">
        <v>3244.6944520000002</v>
      </c>
      <c r="F27" s="11">
        <f t="shared" si="2"/>
        <v>3.5436391135706111E-2</v>
      </c>
      <c r="G27" s="11">
        <f t="shared" si="3"/>
        <v>3.2125520338625549E-2</v>
      </c>
    </row>
    <row r="28" spans="1:7" x14ac:dyDescent="0.2">
      <c r="A28" s="5">
        <v>36923</v>
      </c>
      <c r="B28" s="10">
        <v>97740.762986399903</v>
      </c>
      <c r="C28" s="10">
        <v>94598.028002000006</v>
      </c>
      <c r="D28" s="10">
        <v>3357.0684249999999</v>
      </c>
      <c r="E28" s="10">
        <v>3038.0060800000001</v>
      </c>
      <c r="F28" s="11">
        <f t="shared" si="2"/>
        <v>3.5487721001213939E-2</v>
      </c>
      <c r="G28" s="11">
        <f t="shared" si="3"/>
        <v>3.2114898631245996E-2</v>
      </c>
    </row>
    <row r="29" spans="1:7" x14ac:dyDescent="0.2">
      <c r="A29" s="5">
        <v>36951</v>
      </c>
      <c r="B29" s="10">
        <v>112243.53638999999</v>
      </c>
      <c r="C29" s="10">
        <v>106510.947006</v>
      </c>
      <c r="D29" s="10">
        <v>3710.4146269999997</v>
      </c>
      <c r="E29" s="10">
        <v>3387.131946</v>
      </c>
      <c r="F29" s="11">
        <f t="shared" si="2"/>
        <v>3.483599321289467E-2</v>
      </c>
      <c r="G29" s="11">
        <f t="shared" si="3"/>
        <v>3.1800787066602602E-2</v>
      </c>
    </row>
    <row r="30" spans="1:7" x14ac:dyDescent="0.2">
      <c r="A30" s="5">
        <v>36982</v>
      </c>
      <c r="B30" s="10">
        <v>109424.38317280001</v>
      </c>
      <c r="C30" s="10">
        <v>106574.38800599999</v>
      </c>
      <c r="D30" s="10">
        <v>3627.0789849999996</v>
      </c>
      <c r="E30" s="10">
        <v>3356.7475529999997</v>
      </c>
      <c r="F30" s="11">
        <f t="shared" si="2"/>
        <v>3.4033308122733953E-2</v>
      </c>
      <c r="G30" s="11">
        <f t="shared" si="3"/>
        <v>3.1496756545400191E-2</v>
      </c>
    </row>
    <row r="31" spans="1:7" x14ac:dyDescent="0.2">
      <c r="A31" s="5">
        <v>37012</v>
      </c>
      <c r="B31" s="10">
        <v>111570.65555140001</v>
      </c>
      <c r="C31" s="10">
        <v>106304.004997</v>
      </c>
      <c r="D31" s="10">
        <v>3612.9405980000001</v>
      </c>
      <c r="E31" s="10">
        <v>3379.6784300000004</v>
      </c>
      <c r="F31" s="11">
        <f t="shared" si="2"/>
        <v>3.3986871878458023E-2</v>
      </c>
      <c r="G31" s="11">
        <f t="shared" si="3"/>
        <v>3.1792578558967541E-2</v>
      </c>
    </row>
    <row r="32" spans="1:7" x14ac:dyDescent="0.2">
      <c r="A32" s="5">
        <v>37043</v>
      </c>
      <c r="B32" s="10">
        <v>101402.0294994</v>
      </c>
      <c r="C32" s="10">
        <v>96426.077000000005</v>
      </c>
      <c r="D32" s="10">
        <v>3275.9231609999997</v>
      </c>
      <c r="E32" s="10">
        <v>3010.3719120000001</v>
      </c>
      <c r="F32" s="11">
        <f t="shared" si="2"/>
        <v>3.3973415313784873E-2</v>
      </c>
      <c r="G32" s="11">
        <f t="shared" si="3"/>
        <v>3.1219479270114866E-2</v>
      </c>
    </row>
    <row r="33" spans="1:7" x14ac:dyDescent="0.2">
      <c r="A33" s="5">
        <v>37073</v>
      </c>
      <c r="B33" s="10">
        <v>99152.565233999892</v>
      </c>
      <c r="C33" s="10">
        <v>97773.359001999997</v>
      </c>
      <c r="D33" s="10">
        <v>3340.8242969999997</v>
      </c>
      <c r="E33" s="10">
        <v>3052.2816379999999</v>
      </c>
      <c r="F33" s="11">
        <f t="shared" si="2"/>
        <v>3.4169065388575448E-2</v>
      </c>
      <c r="G33" s="11">
        <f t="shared" si="3"/>
        <v>3.1217927553635179E-2</v>
      </c>
    </row>
    <row r="34" spans="1:7" x14ac:dyDescent="0.2">
      <c r="A34" s="5">
        <v>37104</v>
      </c>
      <c r="B34" s="10">
        <v>89735.860148799999</v>
      </c>
      <c r="C34" s="10">
        <v>88945.216996999996</v>
      </c>
      <c r="D34" s="10">
        <v>3050.7951519999997</v>
      </c>
      <c r="E34" s="10">
        <v>2803.9301049999999</v>
      </c>
      <c r="F34" s="11">
        <f t="shared" si="2"/>
        <v>3.4299710035030878E-2</v>
      </c>
      <c r="G34" s="11">
        <f t="shared" si="3"/>
        <v>3.1524237049132979E-2</v>
      </c>
    </row>
    <row r="35" spans="1:7" x14ac:dyDescent="0.2">
      <c r="A35" s="5">
        <v>37135</v>
      </c>
      <c r="B35" s="10">
        <v>83940.195992599998</v>
      </c>
      <c r="C35" s="10">
        <v>87313.217000999997</v>
      </c>
      <c r="D35" s="10">
        <v>3037.6696729999999</v>
      </c>
      <c r="E35" s="10">
        <v>2828.6941230000002</v>
      </c>
      <c r="F35" s="11">
        <f t="shared" si="2"/>
        <v>3.4790490802385735E-2</v>
      </c>
      <c r="G35" s="11">
        <f t="shared" si="3"/>
        <v>3.2397089697973253E-2</v>
      </c>
    </row>
    <row r="36" spans="1:7" x14ac:dyDescent="0.2">
      <c r="A36" s="5">
        <v>37165</v>
      </c>
      <c r="B36" s="10">
        <v>90602.595549799997</v>
      </c>
      <c r="C36" s="10">
        <v>92788.946001999997</v>
      </c>
      <c r="D36" s="10">
        <v>3263.0103899999999</v>
      </c>
      <c r="E36" s="10">
        <v>3026.9194559999996</v>
      </c>
      <c r="F36" s="11">
        <f t="shared" si="2"/>
        <v>3.5165938730780152E-2</v>
      </c>
      <c r="G36" s="11">
        <f t="shared" si="3"/>
        <v>3.2621552312219998E-2</v>
      </c>
    </row>
    <row r="37" spans="1:7" x14ac:dyDescent="0.2">
      <c r="A37" s="5">
        <v>37196</v>
      </c>
      <c r="B37" s="10">
        <v>93745.516866399892</v>
      </c>
      <c r="C37" s="10">
        <v>95002.054997999992</v>
      </c>
      <c r="D37" s="10">
        <v>3383.916252</v>
      </c>
      <c r="E37" s="10">
        <v>3108.7958979999999</v>
      </c>
      <c r="F37" s="11">
        <f t="shared" si="2"/>
        <v>3.5619400570558596E-2</v>
      </c>
      <c r="G37" s="11">
        <f t="shared" si="3"/>
        <v>3.2723459487959995E-2</v>
      </c>
    </row>
    <row r="38" spans="1:7" x14ac:dyDescent="0.2">
      <c r="A38" s="5">
        <v>37226</v>
      </c>
      <c r="B38" s="10">
        <v>103779.5599448</v>
      </c>
      <c r="C38" s="10">
        <v>100327.52200300001</v>
      </c>
      <c r="D38" s="10">
        <v>3586.6987340000001</v>
      </c>
      <c r="E38" s="10">
        <v>3268.3666389999999</v>
      </c>
      <c r="F38" s="11">
        <f t="shared" si="2"/>
        <v>3.5749898556178335E-2</v>
      </c>
      <c r="G38" s="11">
        <f t="shared" si="3"/>
        <v>3.2576969646497089E-2</v>
      </c>
    </row>
    <row r="39" spans="1:7" x14ac:dyDescent="0.2">
      <c r="A39" s="5">
        <v>37257</v>
      </c>
      <c r="B39" s="10">
        <v>101310.91052439999</v>
      </c>
      <c r="C39" s="10">
        <v>99993.291996</v>
      </c>
      <c r="D39" s="10">
        <v>3588.7213360000001</v>
      </c>
      <c r="E39" s="10">
        <v>3253.5333610000002</v>
      </c>
      <c r="F39" s="11">
        <f t="shared" si="2"/>
        <v>3.5889620837201347E-2</v>
      </c>
      <c r="G39" s="11">
        <f t="shared" si="3"/>
        <v>3.253751622789007E-2</v>
      </c>
    </row>
    <row r="40" spans="1:7" x14ac:dyDescent="0.2">
      <c r="A40" s="5">
        <v>37288</v>
      </c>
      <c r="B40" s="10">
        <v>95503.9154172001</v>
      </c>
      <c r="C40" s="10">
        <v>92981.684999999998</v>
      </c>
      <c r="D40" s="10">
        <v>3286.3159389999996</v>
      </c>
      <c r="E40" s="10">
        <v>2994.9037480000002</v>
      </c>
      <c r="F40" s="11">
        <f t="shared" si="2"/>
        <v>3.5343690953761484E-2</v>
      </c>
      <c r="G40" s="11">
        <f t="shared" si="3"/>
        <v>3.2209609322524112E-2</v>
      </c>
    </row>
    <row r="41" spans="1:7" x14ac:dyDescent="0.2">
      <c r="A41" s="5">
        <v>37316</v>
      </c>
      <c r="B41" s="10">
        <v>109677.4472604</v>
      </c>
      <c r="C41" s="10">
        <v>105386.594006</v>
      </c>
      <c r="D41" s="10">
        <v>3650.297043</v>
      </c>
      <c r="E41" s="10">
        <v>3370.1545510000001</v>
      </c>
      <c r="F41" s="11">
        <f t="shared" si="2"/>
        <v>3.4637204830741342E-2</v>
      </c>
      <c r="G41" s="11">
        <f t="shared" si="3"/>
        <v>3.1978968319330316E-2</v>
      </c>
    </row>
    <row r="42" spans="1:7" x14ac:dyDescent="0.2">
      <c r="A42" s="5">
        <v>37347</v>
      </c>
      <c r="B42" s="10">
        <v>106926.40516720001</v>
      </c>
      <c r="C42" s="10">
        <v>102974.942001</v>
      </c>
      <c r="D42" s="10">
        <v>3556.3010440000003</v>
      </c>
      <c r="E42" s="10">
        <v>3307.1816129999997</v>
      </c>
      <c r="F42" s="11">
        <f t="shared" si="2"/>
        <v>3.4535596475164458E-2</v>
      </c>
      <c r="G42" s="11">
        <f t="shared" si="3"/>
        <v>3.2116372670235475E-2</v>
      </c>
    </row>
    <row r="43" spans="1:7" x14ac:dyDescent="0.2">
      <c r="A43" s="5">
        <v>37377</v>
      </c>
      <c r="B43" s="10">
        <v>109027.21165360001</v>
      </c>
      <c r="C43" s="10">
        <v>105622.856996</v>
      </c>
      <c r="D43" s="10">
        <v>3622.8013099999998</v>
      </c>
      <c r="E43" s="10">
        <v>3388.0475740000002</v>
      </c>
      <c r="F43" s="11">
        <f t="shared" si="2"/>
        <v>3.4299406520855585E-2</v>
      </c>
      <c r="G43" s="11">
        <f t="shared" si="3"/>
        <v>3.2076840850160944E-2</v>
      </c>
    </row>
    <row r="44" spans="1:7" x14ac:dyDescent="0.2">
      <c r="A44" s="5">
        <v>37408</v>
      </c>
      <c r="B44" s="10">
        <v>99093.350753999999</v>
      </c>
      <c r="C44" s="10">
        <v>97620.282001</v>
      </c>
      <c r="D44" s="10">
        <v>3349.2030989999998</v>
      </c>
      <c r="E44" s="10">
        <v>3103.6578300000001</v>
      </c>
      <c r="F44" s="11">
        <f t="shared" si="2"/>
        <v>3.4308475967788042E-2</v>
      </c>
      <c r="G44" s="11">
        <f t="shared" si="3"/>
        <v>3.1793165993601685E-2</v>
      </c>
    </row>
    <row r="45" spans="1:7" x14ac:dyDescent="0.2">
      <c r="A45" s="5">
        <v>37438</v>
      </c>
      <c r="B45" s="10">
        <v>96899.294331600002</v>
      </c>
      <c r="C45" s="10">
        <v>94455.619003</v>
      </c>
      <c r="D45" s="10">
        <v>3278.4662109999999</v>
      </c>
      <c r="E45" s="10">
        <v>2983.96018</v>
      </c>
      <c r="F45" s="11">
        <f t="shared" si="2"/>
        <v>3.4709064909053983E-2</v>
      </c>
      <c r="G45" s="11">
        <f t="shared" si="3"/>
        <v>3.1591134667226378E-2</v>
      </c>
    </row>
    <row r="46" spans="1:7" x14ac:dyDescent="0.2">
      <c r="A46" s="5">
        <v>37469</v>
      </c>
      <c r="B46" s="10">
        <v>87706.5631804</v>
      </c>
      <c r="C46" s="10">
        <v>85666.397995000007</v>
      </c>
      <c r="D46" s="10">
        <v>2982.2935229999998</v>
      </c>
      <c r="E46" s="10">
        <v>2729.7655520000003</v>
      </c>
      <c r="F46" s="11">
        <f t="shared" si="2"/>
        <v>3.4812874041629062E-2</v>
      </c>
      <c r="G46" s="11">
        <f t="shared" si="3"/>
        <v>3.1865067469736795E-2</v>
      </c>
    </row>
    <row r="47" spans="1:7" x14ac:dyDescent="0.2">
      <c r="A47" s="5">
        <v>37500</v>
      </c>
      <c r="B47" s="10">
        <v>82048.838856800096</v>
      </c>
      <c r="C47" s="10">
        <v>87509.393998999993</v>
      </c>
      <c r="D47" s="10">
        <v>3079.8002179999999</v>
      </c>
      <c r="E47" s="10">
        <v>2850.4625569999998</v>
      </c>
      <c r="F47" s="11">
        <f t="shared" si="2"/>
        <v>3.5193938356323139E-2</v>
      </c>
      <c r="G47" s="11">
        <f t="shared" si="3"/>
        <v>3.2573217876843863E-2</v>
      </c>
    </row>
    <row r="48" spans="1:7" x14ac:dyDescent="0.2">
      <c r="A48" s="5">
        <v>37530</v>
      </c>
      <c r="B48" s="10">
        <v>88553.299843999994</v>
      </c>
      <c r="C48" s="10">
        <v>89859.766996999999</v>
      </c>
      <c r="D48" s="10">
        <v>3223.9559380000001</v>
      </c>
      <c r="E48" s="10">
        <v>2915.8171820000002</v>
      </c>
      <c r="F48" s="11">
        <f t="shared" si="2"/>
        <v>3.5877635183581467E-2</v>
      </c>
      <c r="G48" s="11">
        <f t="shared" si="3"/>
        <v>3.2448528183890636E-2</v>
      </c>
    </row>
    <row r="49" spans="1:7" x14ac:dyDescent="0.2">
      <c r="A49" s="5">
        <v>37561</v>
      </c>
      <c r="B49" s="10">
        <v>91612.213957600005</v>
      </c>
      <c r="C49" s="10">
        <v>90982.800992000004</v>
      </c>
      <c r="D49" s="10">
        <v>3309.5102039999997</v>
      </c>
      <c r="E49" s="10">
        <v>2985.432941</v>
      </c>
      <c r="F49" s="11">
        <f t="shared" si="2"/>
        <v>3.6375118900670037E-2</v>
      </c>
      <c r="G49" s="11">
        <f t="shared" si="3"/>
        <v>3.2813157085178166E-2</v>
      </c>
    </row>
    <row r="50" spans="1:7" x14ac:dyDescent="0.2">
      <c r="A50" s="5">
        <v>37591</v>
      </c>
      <c r="B50" s="10">
        <v>101409.1610528</v>
      </c>
      <c r="C50" s="10">
        <v>101394.104003</v>
      </c>
      <c r="D50" s="10">
        <v>3743.7689920000003</v>
      </c>
      <c r="E50" s="10">
        <v>3357.8169199999998</v>
      </c>
      <c r="F50" s="11">
        <f t="shared" si="2"/>
        <v>3.692294565657616E-2</v>
      </c>
      <c r="G50" s="11">
        <f t="shared" si="3"/>
        <v>3.3116490875057691E-2</v>
      </c>
    </row>
    <row r="51" spans="1:7" x14ac:dyDescent="0.2">
      <c r="A51" s="5">
        <v>37622</v>
      </c>
      <c r="B51" s="10">
        <v>99526.6880960001</v>
      </c>
      <c r="C51" s="10">
        <v>100751.686996</v>
      </c>
      <c r="D51" s="10">
        <v>3693.0217119999998</v>
      </c>
      <c r="E51" s="10">
        <v>3286.6162990000003</v>
      </c>
      <c r="F51" s="11">
        <f t="shared" si="2"/>
        <v>3.6654688592426432E-2</v>
      </c>
      <c r="G51" s="11">
        <f t="shared" si="3"/>
        <v>3.2620955509464408E-2</v>
      </c>
    </row>
    <row r="52" spans="1:7" x14ac:dyDescent="0.2">
      <c r="A52" s="5">
        <v>37653</v>
      </c>
      <c r="B52" s="10">
        <v>93821.889718799997</v>
      </c>
      <c r="C52" s="10">
        <v>92448.383001000009</v>
      </c>
      <c r="D52" s="10">
        <v>3367.2462009999999</v>
      </c>
      <c r="E52" s="10">
        <v>3036.0157790000003</v>
      </c>
      <c r="F52" s="11">
        <f t="shared" si="2"/>
        <v>3.6422986445999568E-2</v>
      </c>
      <c r="G52" s="11">
        <f t="shared" si="3"/>
        <v>3.2840117700784016E-2</v>
      </c>
    </row>
    <row r="53" spans="1:7" x14ac:dyDescent="0.2">
      <c r="A53" s="5">
        <v>37681</v>
      </c>
      <c r="B53" s="10">
        <v>107745.98001119999</v>
      </c>
      <c r="C53" s="10">
        <v>102882.014006</v>
      </c>
      <c r="D53" s="10">
        <v>3739.0324369999998</v>
      </c>
      <c r="E53" s="10">
        <v>3363.684389</v>
      </c>
      <c r="F53" s="11">
        <f t="shared" si="2"/>
        <v>3.6342916428346188E-2</v>
      </c>
      <c r="G53" s="11">
        <f t="shared" si="3"/>
        <v>3.2694581472752199E-2</v>
      </c>
    </row>
    <row r="54" spans="1:7" x14ac:dyDescent="0.2">
      <c r="A54" s="5">
        <v>37712</v>
      </c>
      <c r="B54" s="10">
        <v>105043.63835600001</v>
      </c>
      <c r="C54" s="10">
        <v>100196.408998</v>
      </c>
      <c r="D54" s="10">
        <v>3608.2746579999998</v>
      </c>
      <c r="E54" s="10">
        <v>3225.079945</v>
      </c>
      <c r="F54" s="11">
        <f t="shared" si="2"/>
        <v>3.6012015740724039E-2</v>
      </c>
      <c r="G54" s="11">
        <f t="shared" si="3"/>
        <v>3.2187580146354096E-2</v>
      </c>
    </row>
    <row r="55" spans="1:7" x14ac:dyDescent="0.2">
      <c r="A55" s="5">
        <v>37742</v>
      </c>
      <c r="B55" s="10">
        <v>107107.69808300001</v>
      </c>
      <c r="C55" s="10">
        <v>97471.570997999996</v>
      </c>
      <c r="D55" s="10">
        <v>3415.2050010000003</v>
      </c>
      <c r="E55" s="10">
        <v>3086.4430129999996</v>
      </c>
      <c r="F55" s="11">
        <f t="shared" si="2"/>
        <v>3.5037959951113092E-2</v>
      </c>
      <c r="G55" s="11">
        <f t="shared" si="3"/>
        <v>3.1665058656573104E-2</v>
      </c>
    </row>
    <row r="56" spans="1:7" x14ac:dyDescent="0.2">
      <c r="A56" s="5">
        <v>37773</v>
      </c>
      <c r="B56" s="10">
        <v>97348.935448199903</v>
      </c>
      <c r="C56" s="10">
        <v>94810.963003000012</v>
      </c>
      <c r="D56" s="10">
        <v>3304.4485690000001</v>
      </c>
      <c r="E56" s="10">
        <v>2996.5917400000003</v>
      </c>
      <c r="F56" s="11">
        <f t="shared" si="2"/>
        <v>3.485302189046894E-2</v>
      </c>
      <c r="G56" s="11">
        <f t="shared" si="3"/>
        <v>3.160596248669241E-2</v>
      </c>
    </row>
    <row r="57" spans="1:7" x14ac:dyDescent="0.2">
      <c r="A57" s="5">
        <v>37803</v>
      </c>
      <c r="B57" s="10">
        <v>95193.792916799794</v>
      </c>
      <c r="C57" s="10">
        <v>92397.632996999993</v>
      </c>
      <c r="D57" s="10">
        <v>3225.7640580000002</v>
      </c>
      <c r="E57" s="10">
        <v>2928.0047760000002</v>
      </c>
      <c r="F57" s="11">
        <f t="shared" si="2"/>
        <v>3.491176076019973E-2</v>
      </c>
      <c r="G57" s="11">
        <f t="shared" si="3"/>
        <v>3.1689175155548283E-2</v>
      </c>
    </row>
    <row r="58" spans="1:7" x14ac:dyDescent="0.2">
      <c r="A58" s="5">
        <v>37834</v>
      </c>
      <c r="B58" s="10">
        <v>86163.551423600002</v>
      </c>
      <c r="C58" s="10">
        <v>85116.530003000007</v>
      </c>
      <c r="D58" s="10">
        <v>3001.8252280000002</v>
      </c>
      <c r="E58" s="10">
        <v>2699.6350819999998</v>
      </c>
      <c r="F58" s="11">
        <f t="shared" si="2"/>
        <v>3.5267241602708645E-2</v>
      </c>
      <c r="G58" s="11">
        <f t="shared" si="3"/>
        <v>3.1716930682029083E-2</v>
      </c>
    </row>
    <row r="59" spans="1:7" x14ac:dyDescent="0.2">
      <c r="A59" s="5">
        <v>37865</v>
      </c>
      <c r="B59" s="10">
        <v>80605.838720200103</v>
      </c>
      <c r="C59" s="10">
        <v>82722.171006000004</v>
      </c>
      <c r="D59" s="10">
        <v>2970.4538379999999</v>
      </c>
      <c r="E59" s="10">
        <v>2666.5866850000002</v>
      </c>
      <c r="F59" s="11">
        <f t="shared" si="2"/>
        <v>3.5908799320372609E-2</v>
      </c>
      <c r="G59" s="11">
        <f t="shared" si="3"/>
        <v>3.2235453356350953E-2</v>
      </c>
    </row>
    <row r="60" spans="1:7" x14ac:dyDescent="0.2">
      <c r="A60" s="5">
        <v>37895</v>
      </c>
      <c r="B60" s="10">
        <v>86995.363977400004</v>
      </c>
      <c r="C60" s="10">
        <v>87995.899002000006</v>
      </c>
      <c r="D60" s="10">
        <v>3232.4919</v>
      </c>
      <c r="E60" s="10">
        <v>2857.8921869999999</v>
      </c>
      <c r="F60" s="11">
        <f t="shared" si="2"/>
        <v>3.6734574413820477E-2</v>
      </c>
      <c r="G60" s="11">
        <f t="shared" si="3"/>
        <v>3.2477561106967548E-2</v>
      </c>
    </row>
    <row r="61" spans="1:7" x14ac:dyDescent="0.2">
      <c r="A61" s="5">
        <v>37926</v>
      </c>
      <c r="B61" s="10">
        <v>89999.5678399998</v>
      </c>
      <c r="C61" s="10">
        <v>89847.877996999989</v>
      </c>
      <c r="D61" s="10">
        <v>3350.9556000000002</v>
      </c>
      <c r="E61" s="10">
        <v>2939.4769419999998</v>
      </c>
      <c r="F61" s="11">
        <f t="shared" si="2"/>
        <v>3.7295879153783559E-2</v>
      </c>
      <c r="G61" s="11">
        <f t="shared" si="3"/>
        <v>3.2716153208405756E-2</v>
      </c>
    </row>
    <row r="62" spans="1:7" x14ac:dyDescent="0.2">
      <c r="A62" s="5">
        <v>37956</v>
      </c>
      <c r="B62" s="10">
        <v>99623.453408800007</v>
      </c>
      <c r="C62" s="10">
        <v>96694.827999000001</v>
      </c>
      <c r="D62" s="10">
        <v>3634.1626679999999</v>
      </c>
      <c r="E62" s="10">
        <v>3164.8809759999999</v>
      </c>
      <c r="F62" s="11">
        <f t="shared" si="2"/>
        <v>3.7583837142122885E-2</v>
      </c>
      <c r="G62" s="11">
        <f t="shared" si="3"/>
        <v>3.2730612810363865E-2</v>
      </c>
    </row>
    <row r="63" spans="1:7" x14ac:dyDescent="0.2">
      <c r="A63" s="5">
        <v>37987</v>
      </c>
      <c r="B63" s="10">
        <v>99595.852895999997</v>
      </c>
      <c r="C63" s="10">
        <v>95886.838997999992</v>
      </c>
      <c r="D63" s="10">
        <v>3588.5151579999997</v>
      </c>
      <c r="E63" s="10">
        <v>3128.374722</v>
      </c>
      <c r="F63" s="11">
        <f t="shared" si="2"/>
        <v>3.742448072644098E-2</v>
      </c>
      <c r="G63" s="11">
        <f t="shared" si="3"/>
        <v>3.2625694565499776E-2</v>
      </c>
    </row>
    <row r="64" spans="1:7" x14ac:dyDescent="0.2">
      <c r="A64" s="5">
        <v>38018</v>
      </c>
      <c r="B64" s="10">
        <v>93887.014518800002</v>
      </c>
      <c r="C64" s="10">
        <v>94258.988006</v>
      </c>
      <c r="D64" s="10">
        <v>3489.7631900000001</v>
      </c>
      <c r="E64" s="10">
        <v>3049.0246609999999</v>
      </c>
      <c r="F64" s="11">
        <f t="shared" si="2"/>
        <v>3.7023134491724667E-2</v>
      </c>
      <c r="G64" s="11">
        <f t="shared" si="3"/>
        <v>3.2347309529844687E-2</v>
      </c>
    </row>
    <row r="65" spans="1:7" x14ac:dyDescent="0.2">
      <c r="A65" s="5">
        <v>38047</v>
      </c>
      <c r="B65" s="10">
        <v>107820.9624112</v>
      </c>
      <c r="C65" s="10">
        <v>101497.46999500001</v>
      </c>
      <c r="D65" s="10">
        <v>3715.7267940000002</v>
      </c>
      <c r="E65" s="10">
        <v>3232.9121830000004</v>
      </c>
      <c r="F65" s="11">
        <f t="shared" si="2"/>
        <v>3.6609058276852076E-2</v>
      </c>
      <c r="G65" s="11">
        <f t="shared" si="3"/>
        <v>3.1852145508250211E-2</v>
      </c>
    </row>
    <row r="66" spans="1:7" x14ac:dyDescent="0.2">
      <c r="A66" s="5">
        <v>38078</v>
      </c>
      <c r="B66" s="10">
        <v>105117.00475599999</v>
      </c>
      <c r="C66" s="10">
        <v>101405.493001</v>
      </c>
      <c r="D66" s="10">
        <v>3699.514169</v>
      </c>
      <c r="E66" s="10">
        <v>3213.054682</v>
      </c>
      <c r="F66" s="11">
        <f t="shared" si="2"/>
        <v>3.6482384331621147E-2</v>
      </c>
      <c r="G66" s="11">
        <f t="shared" si="3"/>
        <v>3.1685213363819603E-2</v>
      </c>
    </row>
    <row r="67" spans="1:7" x14ac:dyDescent="0.2">
      <c r="A67" s="5">
        <v>38108</v>
      </c>
      <c r="B67" s="10">
        <v>107182.76128300001</v>
      </c>
      <c r="C67" s="10">
        <v>103202.747991</v>
      </c>
      <c r="D67" s="10">
        <v>3728.7054419999999</v>
      </c>
      <c r="E67" s="10">
        <v>3255.3454360000001</v>
      </c>
      <c r="F67" s="11">
        <f t="shared" si="2"/>
        <v>3.6129904625457933E-2</v>
      </c>
      <c r="G67" s="11">
        <f t="shared" si="3"/>
        <v>3.1543204995703109E-2</v>
      </c>
    </row>
    <row r="68" spans="1:7" x14ac:dyDescent="0.2">
      <c r="A68" s="5">
        <v>38139</v>
      </c>
      <c r="B68" s="10">
        <v>97417.373048199908</v>
      </c>
      <c r="C68" s="10">
        <v>97673.616998999991</v>
      </c>
      <c r="D68" s="10">
        <v>3511.671073</v>
      </c>
      <c r="E68" s="10">
        <v>3062.270833</v>
      </c>
      <c r="F68" s="11">
        <f t="shared" si="2"/>
        <v>3.5953117954421132E-2</v>
      </c>
      <c r="G68" s="11">
        <f t="shared" si="3"/>
        <v>3.1352077736932299E-2</v>
      </c>
    </row>
    <row r="69" spans="1:7" x14ac:dyDescent="0.2">
      <c r="A69" s="5">
        <v>38169</v>
      </c>
      <c r="B69" s="10">
        <v>95261.018516799901</v>
      </c>
      <c r="C69" s="10">
        <v>93808.765001000007</v>
      </c>
      <c r="D69" s="10">
        <v>3337.5405620000001</v>
      </c>
      <c r="E69" s="10">
        <v>2918.0670570000002</v>
      </c>
      <c r="F69" s="11">
        <f t="shared" si="2"/>
        <v>3.5578131339480075E-2</v>
      </c>
      <c r="G69" s="11">
        <f t="shared" si="3"/>
        <v>3.1106550192499534E-2</v>
      </c>
    </row>
    <row r="70" spans="1:7" x14ac:dyDescent="0.2">
      <c r="A70" s="5">
        <v>38200</v>
      </c>
      <c r="B70" s="10">
        <v>86225.121023600004</v>
      </c>
      <c r="C70" s="10">
        <v>91518.91999699999</v>
      </c>
      <c r="D70" s="10">
        <v>3302.7205520000002</v>
      </c>
      <c r="E70" s="10">
        <v>2875.2314769999998</v>
      </c>
      <c r="F70" s="11">
        <f t="shared" si="2"/>
        <v>3.6087844481865215E-2</v>
      </c>
      <c r="G70" s="11">
        <f t="shared" si="3"/>
        <v>3.1416798593058688E-2</v>
      </c>
    </row>
    <row r="71" spans="1:7" x14ac:dyDescent="0.2">
      <c r="A71" s="5">
        <v>38231</v>
      </c>
      <c r="B71" s="10">
        <v>80663.933920200099</v>
      </c>
      <c r="C71" s="10">
        <v>85074.527004999996</v>
      </c>
      <c r="D71" s="10">
        <v>3094.6873480000004</v>
      </c>
      <c r="E71" s="10">
        <v>2709.1039419999997</v>
      </c>
      <c r="F71" s="11">
        <f t="shared" si="2"/>
        <v>3.6376192227529157E-2</v>
      </c>
      <c r="G71" s="11">
        <f t="shared" si="3"/>
        <v>3.1843890731720205E-2</v>
      </c>
    </row>
    <row r="72" spans="1:7" x14ac:dyDescent="0.2">
      <c r="A72" s="5">
        <v>38261</v>
      </c>
      <c r="B72" s="10">
        <v>87057.499177399994</v>
      </c>
      <c r="C72" s="10">
        <v>91772.492004999993</v>
      </c>
      <c r="D72" s="10">
        <v>3377.8334909999999</v>
      </c>
      <c r="E72" s="10">
        <v>2954.2490150000003</v>
      </c>
      <c r="F72" s="11">
        <f t="shared" si="2"/>
        <v>3.6806600945476858E-2</v>
      </c>
      <c r="G72" s="11">
        <f t="shared" si="3"/>
        <v>3.2191007898521987E-2</v>
      </c>
    </row>
    <row r="73" spans="1:7" x14ac:dyDescent="0.2">
      <c r="A73" s="5">
        <v>38292</v>
      </c>
      <c r="B73" s="10">
        <v>90062.915039999803</v>
      </c>
      <c r="C73" s="10">
        <v>91549.530992</v>
      </c>
      <c r="D73" s="10">
        <v>3419.320745</v>
      </c>
      <c r="E73" s="10">
        <v>2967.561205</v>
      </c>
      <c r="F73" s="11">
        <f t="shared" si="2"/>
        <v>3.7349407560578279E-2</v>
      </c>
      <c r="G73" s="11">
        <f t="shared" si="3"/>
        <v>3.2414816032856779E-2</v>
      </c>
    </row>
    <row r="74" spans="1:7" x14ac:dyDescent="0.2">
      <c r="A74" s="5">
        <v>38322</v>
      </c>
      <c r="B74" s="10">
        <v>99692.941408800005</v>
      </c>
      <c r="C74" s="10">
        <v>98833.739000000001</v>
      </c>
      <c r="D74" s="10">
        <v>3786.9435659999999</v>
      </c>
      <c r="E74" s="10">
        <v>3268.0517730000001</v>
      </c>
      <c r="F74" s="11">
        <f t="shared" si="2"/>
        <v>3.8316303767481671E-2</v>
      </c>
      <c r="G74" s="11">
        <f t="shared" si="3"/>
        <v>3.3066155404684223E-2</v>
      </c>
    </row>
    <row r="75" spans="1:7" x14ac:dyDescent="0.2">
      <c r="A75" s="5">
        <v>38353</v>
      </c>
      <c r="B75" s="10">
        <v>99596.169616000101</v>
      </c>
      <c r="C75" s="10">
        <v>100150.854998</v>
      </c>
      <c r="D75" s="10">
        <v>3827.083709</v>
      </c>
      <c r="E75" s="10">
        <v>3290.8467450000003</v>
      </c>
      <c r="F75" s="11">
        <f t="shared" si="2"/>
        <v>3.8213190582111624E-2</v>
      </c>
      <c r="G75" s="11">
        <f t="shared" si="3"/>
        <v>3.2858898159838161E-2</v>
      </c>
    </row>
    <row r="76" spans="1:7" x14ac:dyDescent="0.2">
      <c r="A76" s="5">
        <v>38384</v>
      </c>
      <c r="B76" s="10">
        <v>93887.312738799999</v>
      </c>
      <c r="C76" s="10">
        <v>92372.240000999998</v>
      </c>
      <c r="D76" s="10">
        <v>3499.64885</v>
      </c>
      <c r="E76" s="10">
        <v>3011.2578509999998</v>
      </c>
      <c r="F76" s="11">
        <f t="shared" si="2"/>
        <v>3.7886369865688149E-2</v>
      </c>
      <c r="G76" s="11">
        <f t="shared" si="3"/>
        <v>3.2599164543020726E-2</v>
      </c>
    </row>
    <row r="77" spans="1:7" x14ac:dyDescent="0.2">
      <c r="A77" s="5">
        <v>38412</v>
      </c>
      <c r="B77" s="10">
        <v>107821.3057712</v>
      </c>
      <c r="C77" s="10">
        <v>105504.71600300001</v>
      </c>
      <c r="D77" s="10">
        <v>3884.6895959999997</v>
      </c>
      <c r="E77" s="10">
        <v>3420.2749100000001</v>
      </c>
      <c r="F77" s="11">
        <f t="shared" si="2"/>
        <v>3.6820056421833683E-2</v>
      </c>
      <c r="G77" s="11">
        <f t="shared" si="3"/>
        <v>3.2418218251994965E-2</v>
      </c>
    </row>
    <row r="78" spans="1:7" x14ac:dyDescent="0.2">
      <c r="A78" s="5">
        <v>38443</v>
      </c>
      <c r="B78" s="10">
        <v>105117.34071600001</v>
      </c>
      <c r="C78" s="10">
        <v>99093.606998999996</v>
      </c>
      <c r="D78" s="10">
        <v>3619.667563</v>
      </c>
      <c r="E78" s="10">
        <v>3192.684843</v>
      </c>
      <c r="F78" s="11">
        <f t="shared" si="2"/>
        <v>3.6527760696373965E-2</v>
      </c>
      <c r="G78" s="11">
        <f t="shared" si="3"/>
        <v>3.2218878085971972E-2</v>
      </c>
    </row>
    <row r="79" spans="1:7" x14ac:dyDescent="0.2">
      <c r="A79" s="5">
        <v>38473</v>
      </c>
      <c r="B79" s="10">
        <v>107183.10501299999</v>
      </c>
      <c r="C79" s="10">
        <v>107168.391999</v>
      </c>
      <c r="D79" s="10">
        <v>3877.747832</v>
      </c>
      <c r="E79" s="10">
        <v>3416.831021</v>
      </c>
      <c r="F79" s="11">
        <f t="shared" si="2"/>
        <v>3.618368960911706E-2</v>
      </c>
      <c r="G79" s="11">
        <f t="shared" si="3"/>
        <v>3.1882824378216691E-2</v>
      </c>
    </row>
    <row r="80" spans="1:7" x14ac:dyDescent="0.2">
      <c r="A80" s="5">
        <v>38504</v>
      </c>
      <c r="B80" s="10">
        <v>97417.686438199889</v>
      </c>
      <c r="C80" s="10">
        <v>98815.897991999998</v>
      </c>
      <c r="D80" s="10">
        <v>3540.6082240000001</v>
      </c>
      <c r="E80" s="10">
        <v>3119.8354840000002</v>
      </c>
      <c r="F80" s="11">
        <f t="shared" ref="F80:F131" si="4">D80/C80</f>
        <v>3.5830350135427021E-2</v>
      </c>
      <c r="G80" s="11">
        <f t="shared" ref="G80:G131" si="5">E80/C80</f>
        <v>3.1572201916867444E-2</v>
      </c>
    </row>
    <row r="81" spans="1:7" x14ac:dyDescent="0.2">
      <c r="A81" s="5">
        <v>38534</v>
      </c>
      <c r="B81" s="10">
        <v>95261.326356799793</v>
      </c>
      <c r="C81" s="10">
        <v>96789.426999999996</v>
      </c>
      <c r="D81" s="10">
        <v>3428.5341079999998</v>
      </c>
      <c r="E81" s="10">
        <v>3053.8800099999999</v>
      </c>
      <c r="F81" s="11">
        <f t="shared" si="4"/>
        <v>3.5422609827001045E-2</v>
      </c>
      <c r="G81" s="11">
        <f t="shared" si="5"/>
        <v>3.1551793461903642E-2</v>
      </c>
    </row>
    <row r="82" spans="1:7" x14ac:dyDescent="0.2">
      <c r="A82" s="5">
        <v>38565</v>
      </c>
      <c r="B82" s="10">
        <v>86225.402963599903</v>
      </c>
      <c r="C82" s="10">
        <v>89090.894</v>
      </c>
      <c r="D82" s="10">
        <v>3204.990346</v>
      </c>
      <c r="E82" s="10">
        <v>2821.690251</v>
      </c>
      <c r="F82" s="11">
        <f t="shared" si="4"/>
        <v>3.5974387528314625E-2</v>
      </c>
      <c r="G82" s="11">
        <f t="shared" si="5"/>
        <v>3.1672038794447389E-2</v>
      </c>
    </row>
    <row r="83" spans="1:7" x14ac:dyDescent="0.2">
      <c r="A83" s="5">
        <v>38596</v>
      </c>
      <c r="B83" s="10">
        <v>80664.199950200011</v>
      </c>
      <c r="C83" s="10">
        <v>85044.937999000002</v>
      </c>
      <c r="D83" s="10">
        <v>3112.241951</v>
      </c>
      <c r="E83" s="10">
        <v>2745.7930780000002</v>
      </c>
      <c r="F83" s="11">
        <f t="shared" si="4"/>
        <v>3.6595263918430924E-2</v>
      </c>
      <c r="G83" s="11">
        <f t="shared" si="5"/>
        <v>3.2286378738171181E-2</v>
      </c>
    </row>
    <row r="84" spans="1:7" x14ac:dyDescent="0.2">
      <c r="A84" s="5">
        <v>38626</v>
      </c>
      <c r="B84" s="10">
        <v>87057.783707399998</v>
      </c>
      <c r="C84" s="10">
        <v>90183.237007000003</v>
      </c>
      <c r="D84" s="10">
        <v>3336.8681150000002</v>
      </c>
      <c r="E84" s="10">
        <v>2933.3906519999996</v>
      </c>
      <c r="F84" s="11">
        <f t="shared" si="4"/>
        <v>3.7000979624860805E-2</v>
      </c>
      <c r="G84" s="11">
        <f t="shared" si="5"/>
        <v>3.2527005565039881E-2</v>
      </c>
    </row>
    <row r="85" spans="1:7" x14ac:dyDescent="0.2">
      <c r="A85" s="5">
        <v>38657</v>
      </c>
      <c r="B85" s="10">
        <v>90063.205119999897</v>
      </c>
      <c r="C85" s="10">
        <v>90457.407999999996</v>
      </c>
      <c r="D85" s="10">
        <v>3359.258472</v>
      </c>
      <c r="E85" s="10">
        <v>2983.5961339999999</v>
      </c>
      <c r="F85" s="11">
        <f t="shared" si="4"/>
        <v>3.7136355620536909E-2</v>
      </c>
      <c r="G85" s="11">
        <f t="shared" si="5"/>
        <v>3.2983436071924589E-2</v>
      </c>
    </row>
    <row r="86" spans="1:7" x14ac:dyDescent="0.2">
      <c r="A86" s="5">
        <v>38687</v>
      </c>
      <c r="B86" s="10">
        <v>99693.259608799999</v>
      </c>
      <c r="C86" s="10">
        <v>95411.923993999997</v>
      </c>
      <c r="D86" s="10">
        <v>3527.8551830000001</v>
      </c>
      <c r="E86" s="10">
        <v>3130.8861860000002</v>
      </c>
      <c r="F86" s="11">
        <f t="shared" si="4"/>
        <v>3.6974992593397975E-2</v>
      </c>
      <c r="G86" s="11">
        <f t="shared" si="5"/>
        <v>3.2814412024611168E-2</v>
      </c>
    </row>
    <row r="87" spans="1:7" x14ac:dyDescent="0.2">
      <c r="A87" s="5">
        <v>38718</v>
      </c>
      <c r="B87" s="10">
        <v>97620.256766999999</v>
      </c>
      <c r="C87" s="10">
        <v>99690.858989999993</v>
      </c>
      <c r="D87" s="10">
        <v>3719.3603319999997</v>
      </c>
      <c r="E87" s="10">
        <v>3258.7137170000001</v>
      </c>
      <c r="F87" s="11">
        <f t="shared" si="4"/>
        <v>3.7308940555654049E-2</v>
      </c>
      <c r="G87" s="11">
        <f t="shared" si="5"/>
        <v>3.2688189770005718E-2</v>
      </c>
    </row>
    <row r="88" spans="1:7" x14ac:dyDescent="0.2">
      <c r="A88" s="5">
        <v>38749</v>
      </c>
      <c r="B88" s="10">
        <v>91578.856530000005</v>
      </c>
      <c r="C88" s="10">
        <v>90425.180996999989</v>
      </c>
      <c r="D88" s="10">
        <v>3348.2818110000003</v>
      </c>
      <c r="E88" s="10">
        <v>2944.905053</v>
      </c>
      <c r="F88" s="11">
        <f t="shared" si="4"/>
        <v>3.702820137137558E-2</v>
      </c>
      <c r="G88" s="11">
        <f t="shared" si="5"/>
        <v>3.2567311677238468E-2</v>
      </c>
    </row>
    <row r="89" spans="1:7" x14ac:dyDescent="0.2">
      <c r="A89" s="5">
        <v>38777</v>
      </c>
      <c r="B89" s="10">
        <v>105078.2755968</v>
      </c>
      <c r="C89" s="10">
        <v>103135.018006</v>
      </c>
      <c r="D89" s="10">
        <v>3761.6584859999998</v>
      </c>
      <c r="E89" s="10">
        <v>3364.3870879999999</v>
      </c>
      <c r="F89" s="11">
        <f t="shared" si="4"/>
        <v>3.6473145190910432E-2</v>
      </c>
      <c r="G89" s="11">
        <f t="shared" si="5"/>
        <v>3.2621190678458728E-2</v>
      </c>
    </row>
    <row r="90" spans="1:7" x14ac:dyDescent="0.2">
      <c r="A90" s="5">
        <v>38808</v>
      </c>
      <c r="B90" s="10">
        <v>102400.6987252</v>
      </c>
      <c r="C90" s="10">
        <v>98181.670006</v>
      </c>
      <c r="D90" s="10">
        <v>3564.9541830000003</v>
      </c>
      <c r="E90" s="10">
        <v>3192.6492979999998</v>
      </c>
      <c r="F90" s="11">
        <f t="shared" si="4"/>
        <v>3.6309773329198228E-2</v>
      </c>
      <c r="G90" s="11">
        <f t="shared" si="5"/>
        <v>3.251777340724489E-2</v>
      </c>
    </row>
    <row r="91" spans="1:7" x14ac:dyDescent="0.2">
      <c r="A91" s="5">
        <v>38838</v>
      </c>
      <c r="B91" s="10">
        <v>104787.9296357</v>
      </c>
      <c r="C91" s="10">
        <v>102550.022001</v>
      </c>
      <c r="D91" s="10">
        <v>3671.1776690000002</v>
      </c>
      <c r="E91" s="10">
        <v>3279.961699</v>
      </c>
      <c r="F91" s="11">
        <f t="shared" si="4"/>
        <v>3.5798896941867074E-2</v>
      </c>
      <c r="G91" s="11">
        <f t="shared" si="5"/>
        <v>3.1984017506773578E-2</v>
      </c>
    </row>
    <row r="92" spans="1:7" x14ac:dyDescent="0.2">
      <c r="A92" s="5">
        <v>38869</v>
      </c>
      <c r="B92" s="10">
        <v>95684.301573899997</v>
      </c>
      <c r="C92" s="10">
        <v>93973.068002</v>
      </c>
      <c r="D92" s="10">
        <v>3378.0301559999998</v>
      </c>
      <c r="E92" s="10">
        <v>2992.6704640000003</v>
      </c>
      <c r="F92" s="11">
        <f t="shared" si="4"/>
        <v>3.5946790158304785E-2</v>
      </c>
      <c r="G92" s="11">
        <f t="shared" si="5"/>
        <v>3.184604405952042E-2</v>
      </c>
    </row>
    <row r="93" spans="1:7" x14ac:dyDescent="0.2">
      <c r="A93" s="5">
        <v>38899</v>
      </c>
      <c r="B93" s="10">
        <v>93698.196451700001</v>
      </c>
      <c r="C93" s="10">
        <v>91973.992993000007</v>
      </c>
      <c r="D93" s="10">
        <v>3299.3917999999999</v>
      </c>
      <c r="E93" s="10">
        <v>2929.5371060000002</v>
      </c>
      <c r="F93" s="11">
        <f t="shared" si="4"/>
        <v>3.5873095128653505E-2</v>
      </c>
      <c r="G93" s="11">
        <f t="shared" si="5"/>
        <v>3.1851798651635822E-2</v>
      </c>
    </row>
    <row r="94" spans="1:7" x14ac:dyDescent="0.2">
      <c r="A94" s="5">
        <v>38930</v>
      </c>
      <c r="B94" s="10">
        <v>85649.745883399999</v>
      </c>
      <c r="C94" s="10">
        <v>87357.727998000104</v>
      </c>
      <c r="D94" s="10">
        <v>3141.4917059999998</v>
      </c>
      <c r="E94" s="10">
        <v>2809.4481470000001</v>
      </c>
      <c r="F94" s="11">
        <f t="shared" si="4"/>
        <v>3.5961234088779395E-2</v>
      </c>
      <c r="G94" s="11">
        <f t="shared" si="5"/>
        <v>3.2160270320495482E-2</v>
      </c>
    </row>
    <row r="95" spans="1:7" x14ac:dyDescent="0.2">
      <c r="A95" s="5">
        <v>38961</v>
      </c>
      <c r="B95" s="10">
        <v>80337.992321600002</v>
      </c>
      <c r="C95" s="10">
        <v>81532.434991000002</v>
      </c>
      <c r="D95" s="10">
        <v>2945.9473280000002</v>
      </c>
      <c r="E95" s="10">
        <v>2663.2129460000001</v>
      </c>
      <c r="F95" s="11">
        <f t="shared" si="4"/>
        <v>3.6132213251391182E-2</v>
      </c>
      <c r="G95" s="11">
        <f t="shared" si="5"/>
        <v>3.2664459810307155E-2</v>
      </c>
    </row>
    <row r="96" spans="1:7" x14ac:dyDescent="0.2">
      <c r="A96" s="5">
        <v>38991</v>
      </c>
      <c r="B96" s="10">
        <v>86368.157707999999</v>
      </c>
      <c r="C96" s="10">
        <v>89823.722004999989</v>
      </c>
      <c r="D96" s="10">
        <v>3315.555308</v>
      </c>
      <c r="E96" s="10">
        <v>2965.9963900000002</v>
      </c>
      <c r="F96" s="11">
        <f t="shared" si="4"/>
        <v>3.6911800513181152E-2</v>
      </c>
      <c r="G96" s="11">
        <f t="shared" si="5"/>
        <v>3.3020190254807076E-2</v>
      </c>
    </row>
    <row r="97" spans="1:7" x14ac:dyDescent="0.2">
      <c r="A97" s="5">
        <v>39022</v>
      </c>
      <c r="B97" s="10">
        <v>88843.669286699907</v>
      </c>
      <c r="C97" s="10">
        <v>89106.810996999993</v>
      </c>
      <c r="D97" s="10">
        <v>3345.2847959999999</v>
      </c>
      <c r="E97" s="10">
        <v>2993.468758</v>
      </c>
      <c r="F97" s="11">
        <f t="shared" si="4"/>
        <v>3.7542414082270631E-2</v>
      </c>
      <c r="G97" s="11">
        <f t="shared" si="5"/>
        <v>3.3594163280074994E-2</v>
      </c>
    </row>
    <row r="98" spans="1:7" x14ac:dyDescent="0.2">
      <c r="A98" s="5">
        <v>39052</v>
      </c>
      <c r="B98" s="10">
        <v>97954.7725200001</v>
      </c>
      <c r="C98" s="10">
        <v>96509.594995000007</v>
      </c>
      <c r="D98" s="10">
        <v>3662.2263969999999</v>
      </c>
      <c r="E98" s="10">
        <v>3250.5047439999998</v>
      </c>
      <c r="F98" s="11">
        <f t="shared" si="4"/>
        <v>3.7946759565095405E-2</v>
      </c>
      <c r="G98" s="11">
        <f t="shared" si="5"/>
        <v>3.3680638118607824E-2</v>
      </c>
    </row>
    <row r="99" spans="1:7" x14ac:dyDescent="0.2">
      <c r="A99" s="5">
        <v>39083</v>
      </c>
      <c r="B99" s="10">
        <v>100238.87337659999</v>
      </c>
      <c r="C99" s="10">
        <v>99427.361997</v>
      </c>
      <c r="D99" s="10">
        <v>3793.1788960000003</v>
      </c>
      <c r="E99" s="10">
        <v>3323.0492960000001</v>
      </c>
      <c r="F99" s="11">
        <f t="shared" si="4"/>
        <v>3.8150251800047268E-2</v>
      </c>
      <c r="G99" s="11">
        <f t="shared" si="5"/>
        <v>3.3421879342431571E-2</v>
      </c>
    </row>
    <row r="100" spans="1:7" x14ac:dyDescent="0.2">
      <c r="A100" s="5">
        <v>39114</v>
      </c>
      <c r="B100" s="10">
        <v>92891.806050600004</v>
      </c>
      <c r="C100" s="10">
        <v>92516.556003999998</v>
      </c>
      <c r="D100" s="10">
        <v>3474.3647179999998</v>
      </c>
      <c r="E100" s="10">
        <v>3062.310285</v>
      </c>
      <c r="F100" s="11">
        <f t="shared" si="4"/>
        <v>3.7553978099333744E-2</v>
      </c>
      <c r="G100" s="11">
        <f t="shared" si="5"/>
        <v>3.3100132746701032E-2</v>
      </c>
    </row>
    <row r="101" spans="1:7" x14ac:dyDescent="0.2">
      <c r="A101" s="5">
        <v>39142</v>
      </c>
      <c r="B101" s="10">
        <v>106648.874734</v>
      </c>
      <c r="C101" s="10">
        <v>104096.481998</v>
      </c>
      <c r="D101" s="10">
        <v>3871.0571690000002</v>
      </c>
      <c r="E101" s="10">
        <v>3439.3216749999997</v>
      </c>
      <c r="F101" s="11">
        <f t="shared" si="4"/>
        <v>3.7187204550047856E-2</v>
      </c>
      <c r="G101" s="11">
        <f t="shared" si="5"/>
        <v>3.3039749365075366E-2</v>
      </c>
    </row>
    <row r="102" spans="1:7" x14ac:dyDescent="0.2">
      <c r="A102" s="5">
        <v>39173</v>
      </c>
      <c r="B102" s="10">
        <v>103829.43415999999</v>
      </c>
      <c r="C102" s="10">
        <v>105428.998003</v>
      </c>
      <c r="D102" s="10">
        <v>3973.495062</v>
      </c>
      <c r="E102" s="10">
        <v>3473.7849969999997</v>
      </c>
      <c r="F102" s="11">
        <f t="shared" si="4"/>
        <v>3.7688825060131305E-2</v>
      </c>
      <c r="G102" s="11">
        <f t="shared" si="5"/>
        <v>3.2949046873244042E-2</v>
      </c>
    </row>
    <row r="103" spans="1:7" x14ac:dyDescent="0.2">
      <c r="A103" s="5">
        <v>39203</v>
      </c>
      <c r="B103" s="10">
        <v>107067.02355130001</v>
      </c>
      <c r="C103" s="10">
        <v>107516.944</v>
      </c>
      <c r="D103" s="10">
        <v>3946.4682790000002</v>
      </c>
      <c r="E103" s="10">
        <v>3493.533469</v>
      </c>
      <c r="F103" s="11">
        <f t="shared" si="4"/>
        <v>3.6705547350750593E-2</v>
      </c>
      <c r="G103" s="11">
        <f t="shared" si="5"/>
        <v>3.2492864278210881E-2</v>
      </c>
    </row>
    <row r="104" spans="1:7" x14ac:dyDescent="0.2">
      <c r="A104" s="5">
        <v>39234</v>
      </c>
      <c r="B104" s="10">
        <v>98686.452485499991</v>
      </c>
      <c r="C104" s="10">
        <v>98393.049992</v>
      </c>
      <c r="D104" s="10">
        <v>3548.4510839999998</v>
      </c>
      <c r="E104" s="10">
        <v>3169.6037659999997</v>
      </c>
      <c r="F104" s="11">
        <f t="shared" si="4"/>
        <v>3.6064041965245638E-2</v>
      </c>
      <c r="G104" s="11">
        <f t="shared" si="5"/>
        <v>3.2213695644740248E-2</v>
      </c>
    </row>
    <row r="105" spans="1:7" x14ac:dyDescent="0.2">
      <c r="A105" s="5">
        <v>39264</v>
      </c>
      <c r="B105" s="10">
        <v>97041.924386000101</v>
      </c>
      <c r="C105" s="10">
        <v>99337.321998999993</v>
      </c>
      <c r="D105" s="10">
        <v>3582.1586949999996</v>
      </c>
      <c r="E105" s="10">
        <v>3193.8856930000002</v>
      </c>
      <c r="F105" s="11">
        <f t="shared" si="4"/>
        <v>3.606055229711206E-2</v>
      </c>
      <c r="G105" s="11">
        <f t="shared" si="5"/>
        <v>3.2151920634946776E-2</v>
      </c>
    </row>
    <row r="106" spans="1:7" x14ac:dyDescent="0.2">
      <c r="A106" s="5">
        <v>39295</v>
      </c>
      <c r="B106" s="10">
        <v>90340.862890999997</v>
      </c>
      <c r="C106" s="10">
        <v>91514.460000999999</v>
      </c>
      <c r="D106" s="10">
        <v>3334.525979</v>
      </c>
      <c r="E106" s="10">
        <v>2958.048029</v>
      </c>
      <c r="F106" s="11">
        <f t="shared" si="4"/>
        <v>3.6437148609777766E-2</v>
      </c>
      <c r="G106" s="11">
        <f t="shared" si="5"/>
        <v>3.232328562030172E-2</v>
      </c>
    </row>
    <row r="107" spans="1:7" x14ac:dyDescent="0.2">
      <c r="A107" s="5">
        <v>39326</v>
      </c>
      <c r="B107" s="10">
        <v>85174.636061400102</v>
      </c>
      <c r="C107" s="10">
        <v>87596.689996999994</v>
      </c>
      <c r="D107" s="10">
        <v>3216.5915219999997</v>
      </c>
      <c r="E107" s="10">
        <v>2863.2452020000001</v>
      </c>
      <c r="F107" s="11">
        <f t="shared" si="4"/>
        <v>3.6720468799793252E-2</v>
      </c>
      <c r="G107" s="11">
        <f t="shared" si="5"/>
        <v>3.2686682591523269E-2</v>
      </c>
    </row>
    <row r="108" spans="1:7" x14ac:dyDescent="0.2">
      <c r="A108" s="5">
        <v>39356</v>
      </c>
      <c r="B108" s="10">
        <v>90876.947810600002</v>
      </c>
      <c r="C108" s="10">
        <v>95115.899003999992</v>
      </c>
      <c r="D108" s="10">
        <v>3514.1041150000001</v>
      </c>
      <c r="E108" s="10">
        <v>3131.2458769999998</v>
      </c>
      <c r="F108" s="11">
        <f t="shared" si="4"/>
        <v>3.6945496513177238E-2</v>
      </c>
      <c r="G108" s="11">
        <f t="shared" si="5"/>
        <v>3.2920320469959692E-2</v>
      </c>
    </row>
    <row r="109" spans="1:7" x14ac:dyDescent="0.2">
      <c r="A109" s="5">
        <v>39387</v>
      </c>
      <c r="B109" s="10">
        <v>92532.111336999893</v>
      </c>
      <c r="C109" s="10">
        <v>97765.009000000005</v>
      </c>
      <c r="D109" s="10">
        <v>3624.764345</v>
      </c>
      <c r="E109" s="10">
        <v>3246.3210140000001</v>
      </c>
      <c r="F109" s="11">
        <f t="shared" si="4"/>
        <v>3.7076295313387631E-2</v>
      </c>
      <c r="G109" s="11">
        <f t="shared" si="5"/>
        <v>3.3205346649126784E-2</v>
      </c>
    </row>
    <row r="110" spans="1:7" x14ac:dyDescent="0.2">
      <c r="A110" s="5">
        <v>39417</v>
      </c>
      <c r="B110" s="10">
        <v>101113.38215600001</v>
      </c>
      <c r="C110" s="10">
        <v>106659.511002</v>
      </c>
      <c r="D110" s="10">
        <v>4004.1188939999997</v>
      </c>
      <c r="E110" s="10">
        <v>3559.160934</v>
      </c>
      <c r="F110" s="11">
        <f t="shared" si="4"/>
        <v>3.7541133053993821E-2</v>
      </c>
      <c r="G110" s="11">
        <f t="shared" si="5"/>
        <v>3.3369372319110496E-2</v>
      </c>
    </row>
    <row r="111" spans="1:7" x14ac:dyDescent="0.2">
      <c r="A111" s="5">
        <v>39448</v>
      </c>
      <c r="B111" s="10">
        <v>103627.367</v>
      </c>
      <c r="C111" s="10">
        <v>109013.79300000001</v>
      </c>
      <c r="D111" s="10">
        <v>4153.3130659999997</v>
      </c>
      <c r="E111" s="10">
        <v>3650.8280679999998</v>
      </c>
      <c r="F111" s="11">
        <f t="shared" si="4"/>
        <v>3.8098968503921332E-2</v>
      </c>
      <c r="G111" s="11">
        <f t="shared" si="5"/>
        <v>3.3489597669535263E-2</v>
      </c>
    </row>
    <row r="112" spans="1:7" x14ac:dyDescent="0.2">
      <c r="A112" s="5">
        <v>39479</v>
      </c>
      <c r="B112" s="10">
        <v>94924.592000000004</v>
      </c>
      <c r="C112" s="10">
        <v>104138.951</v>
      </c>
      <c r="D112" s="10">
        <v>3946.4749280000001</v>
      </c>
      <c r="E112" s="10">
        <v>3488.3049780000001</v>
      </c>
      <c r="F112" s="11">
        <f t="shared" si="4"/>
        <v>3.7896242377167794E-2</v>
      </c>
      <c r="G112" s="11">
        <f t="shared" si="5"/>
        <v>3.3496640253270843E-2</v>
      </c>
    </row>
    <row r="113" spans="1:7" x14ac:dyDescent="0.2">
      <c r="A113" s="5">
        <v>39508</v>
      </c>
      <c r="B113" s="10">
        <v>108776.277</v>
      </c>
      <c r="C113" s="10">
        <v>115000.747</v>
      </c>
      <c r="D113" s="10">
        <v>4253.0476099999996</v>
      </c>
      <c r="E113" s="10">
        <v>3768.713906</v>
      </c>
      <c r="F113" s="11">
        <f t="shared" si="4"/>
        <v>3.6982782468360835E-2</v>
      </c>
      <c r="G113" s="11">
        <f t="shared" si="5"/>
        <v>3.2771212399168151E-2</v>
      </c>
    </row>
    <row r="114" spans="1:7" x14ac:dyDescent="0.2">
      <c r="A114" s="5">
        <v>39539</v>
      </c>
      <c r="B114" s="10">
        <v>106069.64200000001</v>
      </c>
      <c r="C114" s="10">
        <v>114810.37</v>
      </c>
      <c r="D114" s="10">
        <v>4201.5212940000001</v>
      </c>
      <c r="E114" s="10">
        <v>3759.0986760000001</v>
      </c>
      <c r="F114" s="11">
        <f t="shared" si="4"/>
        <v>3.659531185205657E-2</v>
      </c>
      <c r="G114" s="11">
        <f t="shared" si="5"/>
        <v>3.2741804385788498E-2</v>
      </c>
    </row>
    <row r="115" spans="1:7" x14ac:dyDescent="0.2">
      <c r="A115" s="5">
        <v>39569</v>
      </c>
      <c r="B115" s="10">
        <v>110261.802</v>
      </c>
      <c r="C115" s="10">
        <v>114676.201</v>
      </c>
      <c r="D115" s="10">
        <v>4208.3545800000002</v>
      </c>
      <c r="E115" s="10">
        <v>3760.6195200000002</v>
      </c>
      <c r="F115" s="11">
        <f t="shared" si="4"/>
        <v>3.6697715335024049E-2</v>
      </c>
      <c r="G115" s="11">
        <f t="shared" si="5"/>
        <v>3.2793373753286441E-2</v>
      </c>
    </row>
    <row r="116" spans="1:7" x14ac:dyDescent="0.2">
      <c r="A116" s="5">
        <v>39600</v>
      </c>
      <c r="B116" s="10">
        <v>102852.79399999999</v>
      </c>
      <c r="C116" s="10">
        <v>110562.58900000001</v>
      </c>
      <c r="D116" s="10">
        <v>4029.924685</v>
      </c>
      <c r="E116" s="10">
        <v>3559.856511</v>
      </c>
      <c r="F116" s="11">
        <f t="shared" si="4"/>
        <v>3.6449261196298502E-2</v>
      </c>
      <c r="G116" s="11">
        <f t="shared" si="5"/>
        <v>3.2197658748747277E-2</v>
      </c>
    </row>
    <row r="117" spans="1:7" x14ac:dyDescent="0.2">
      <c r="A117" s="5">
        <v>39630</v>
      </c>
      <c r="B117" s="10">
        <v>101223.63</v>
      </c>
      <c r="C117" s="10">
        <v>104824.06</v>
      </c>
      <c r="D117" s="10">
        <v>3847.2758370000001</v>
      </c>
      <c r="E117" s="10">
        <v>3357.2312120000001</v>
      </c>
      <c r="F117" s="11">
        <f t="shared" si="4"/>
        <v>3.6702221198072274E-2</v>
      </c>
      <c r="G117" s="11">
        <f t="shared" si="5"/>
        <v>3.2027296137928644E-2</v>
      </c>
    </row>
    <row r="118" spans="1:7" x14ac:dyDescent="0.2">
      <c r="A118" s="5">
        <v>39661</v>
      </c>
      <c r="B118" s="10">
        <v>96315.8</v>
      </c>
      <c r="C118" s="10">
        <v>97835.327000000005</v>
      </c>
      <c r="D118" s="10">
        <v>3618.252806</v>
      </c>
      <c r="E118" s="10">
        <v>3166.7034560000002</v>
      </c>
      <c r="F118" s="11">
        <f t="shared" si="4"/>
        <v>3.6983091046447869E-2</v>
      </c>
      <c r="G118" s="11">
        <f t="shared" si="5"/>
        <v>3.2367689188589309E-2</v>
      </c>
    </row>
    <row r="119" spans="1:7" x14ac:dyDescent="0.2">
      <c r="A119" s="5">
        <v>39692</v>
      </c>
      <c r="B119" s="10">
        <v>91417.985000000001</v>
      </c>
      <c r="C119" s="10">
        <v>90086.74</v>
      </c>
      <c r="D119" s="10">
        <v>3323.9111739999998</v>
      </c>
      <c r="E119" s="10">
        <v>2948.2613230000002</v>
      </c>
      <c r="F119" s="11">
        <f t="shared" si="4"/>
        <v>3.6896786075286993E-2</v>
      </c>
      <c r="G119" s="11">
        <f t="shared" si="5"/>
        <v>3.272691766846042E-2</v>
      </c>
    </row>
    <row r="120" spans="1:7" x14ac:dyDescent="0.2">
      <c r="A120" s="5">
        <v>39722</v>
      </c>
      <c r="B120" s="10">
        <v>96433.835999999996</v>
      </c>
      <c r="C120" s="10">
        <v>101939.257</v>
      </c>
      <c r="D120" s="10">
        <v>3774.2098350000001</v>
      </c>
      <c r="E120" s="10">
        <v>3395.3089380000001</v>
      </c>
      <c r="F120" s="11">
        <f t="shared" si="4"/>
        <v>3.7024105786841274E-2</v>
      </c>
      <c r="G120" s="11">
        <f t="shared" si="5"/>
        <v>3.3307177606758505E-2</v>
      </c>
    </row>
    <row r="121" spans="1:7" x14ac:dyDescent="0.2">
      <c r="A121" s="5">
        <v>39753</v>
      </c>
      <c r="B121" s="10">
        <v>96842.854999999996</v>
      </c>
      <c r="C121" s="10">
        <v>99859.865999999995</v>
      </c>
      <c r="D121" s="10">
        <v>3703.6331700000001</v>
      </c>
      <c r="E121" s="10">
        <v>3333.7257650000001</v>
      </c>
      <c r="F121" s="11">
        <f t="shared" si="4"/>
        <v>3.7088305025364247E-2</v>
      </c>
      <c r="G121" s="11">
        <f t="shared" si="5"/>
        <v>3.3384040040670596E-2</v>
      </c>
    </row>
    <row r="122" spans="1:7" x14ac:dyDescent="0.2">
      <c r="A122" s="5">
        <v>39783</v>
      </c>
      <c r="B122" s="10">
        <v>104885.853</v>
      </c>
      <c r="C122" s="10">
        <v>110470.57</v>
      </c>
      <c r="D122" s="10">
        <v>4110.1648869999999</v>
      </c>
      <c r="E122" s="10">
        <v>3702.374386</v>
      </c>
      <c r="F122" s="11">
        <f t="shared" si="4"/>
        <v>3.7205971572338223E-2</v>
      </c>
      <c r="G122" s="11">
        <f t="shared" si="5"/>
        <v>3.3514576651500934E-2</v>
      </c>
    </row>
    <row r="123" spans="1:7" x14ac:dyDescent="0.2">
      <c r="A123" s="5">
        <v>39814</v>
      </c>
      <c r="B123" s="10">
        <v>103845.10400000001</v>
      </c>
      <c r="C123" s="10">
        <v>108028.399</v>
      </c>
      <c r="D123" s="10">
        <v>4058.5659460000002</v>
      </c>
      <c r="E123" s="10">
        <v>3616.0266929999998</v>
      </c>
      <c r="F123" s="11">
        <f t="shared" si="4"/>
        <v>3.7569435292658555E-2</v>
      </c>
      <c r="G123" s="11">
        <f t="shared" si="5"/>
        <v>3.3472926808810706E-2</v>
      </c>
    </row>
    <row r="124" spans="1:7" x14ac:dyDescent="0.2">
      <c r="A124" s="5">
        <v>39845</v>
      </c>
      <c r="B124" s="10">
        <v>95060.842000000004</v>
      </c>
      <c r="C124" s="10">
        <v>101966.933</v>
      </c>
      <c r="D124" s="10">
        <v>3759.8128080000001</v>
      </c>
      <c r="E124" s="10">
        <v>3402.5551909999999</v>
      </c>
      <c r="F124" s="11">
        <f t="shared" si="4"/>
        <v>3.6872863558620517E-2</v>
      </c>
      <c r="G124" s="11">
        <f t="shared" si="5"/>
        <v>3.3369202062790294E-2</v>
      </c>
    </row>
    <row r="125" spans="1:7" x14ac:dyDescent="0.2">
      <c r="A125" s="5">
        <v>39873</v>
      </c>
      <c r="B125" s="10">
        <v>108959.531</v>
      </c>
      <c r="C125" s="10">
        <v>113187.70600000001</v>
      </c>
      <c r="D125" s="10">
        <v>4235.8215069999997</v>
      </c>
      <c r="E125" s="10">
        <v>3757.8127850000001</v>
      </c>
      <c r="F125" s="11">
        <f t="shared" si="4"/>
        <v>3.7422982200911462E-2</v>
      </c>
      <c r="G125" s="11">
        <f t="shared" si="5"/>
        <v>3.319983165839583E-2</v>
      </c>
    </row>
    <row r="126" spans="1:7" x14ac:dyDescent="0.2">
      <c r="A126" s="5">
        <v>39904</v>
      </c>
      <c r="B126" s="10">
        <v>106351.572</v>
      </c>
      <c r="C126" s="10">
        <v>107167.788</v>
      </c>
      <c r="D126" s="10">
        <v>3992.8237559999998</v>
      </c>
      <c r="E126" s="10">
        <v>3510.8357169999999</v>
      </c>
      <c r="F126" s="11">
        <f t="shared" si="4"/>
        <v>3.7257685639643878E-2</v>
      </c>
      <c r="G126" s="11">
        <f t="shared" si="5"/>
        <v>3.2760177125238418E-2</v>
      </c>
    </row>
    <row r="127" spans="1:7" x14ac:dyDescent="0.2">
      <c r="A127" s="5">
        <v>39934</v>
      </c>
      <c r="B127" s="10">
        <v>110706.97199999999</v>
      </c>
      <c r="C127" s="10">
        <v>107052.05100000001</v>
      </c>
      <c r="D127" s="10">
        <v>3907.2589929999999</v>
      </c>
      <c r="E127" s="10">
        <v>3510.8560830000001</v>
      </c>
      <c r="F127" s="11">
        <f t="shared" si="4"/>
        <v>3.6498684112086739E-2</v>
      </c>
      <c r="G127" s="11">
        <f t="shared" si="5"/>
        <v>3.2795785323160222E-2</v>
      </c>
    </row>
    <row r="128" spans="1:7" x14ac:dyDescent="0.2">
      <c r="A128" s="5">
        <v>39965</v>
      </c>
      <c r="B128" s="10">
        <v>102328.792</v>
      </c>
      <c r="C128" s="10">
        <v>103835.28599999999</v>
      </c>
      <c r="D128" s="10">
        <v>3738.8734789999999</v>
      </c>
      <c r="E128" s="10">
        <v>3382.8341099999998</v>
      </c>
      <c r="F128" s="11">
        <f t="shared" si="4"/>
        <v>3.6007735164325545E-2</v>
      </c>
      <c r="G128" s="11">
        <f t="shared" si="5"/>
        <v>3.2578849062928378E-2</v>
      </c>
    </row>
    <row r="129" spans="1:7" x14ac:dyDescent="0.2">
      <c r="A129" s="5">
        <v>39995</v>
      </c>
      <c r="B129" s="10">
        <v>101801.765</v>
      </c>
      <c r="C129" s="10">
        <v>97978.967999999993</v>
      </c>
      <c r="D129" s="10">
        <v>3530.955727</v>
      </c>
      <c r="E129" s="10">
        <v>3164.1528199999998</v>
      </c>
      <c r="F129" s="11">
        <f t="shared" si="4"/>
        <v>3.6037894653064728E-2</v>
      </c>
      <c r="G129" s="11">
        <f t="shared" si="5"/>
        <v>3.2294204405173978E-2</v>
      </c>
    </row>
    <row r="130" spans="1:7" x14ac:dyDescent="0.2">
      <c r="A130" s="5">
        <v>40026</v>
      </c>
      <c r="B130" s="10">
        <v>97039.232000000004</v>
      </c>
      <c r="C130" s="10">
        <v>91981.448000000004</v>
      </c>
      <c r="D130" s="10">
        <v>3317.7713399999998</v>
      </c>
      <c r="E130" s="10">
        <v>2976.58817</v>
      </c>
      <c r="F130" s="11">
        <f t="shared" si="4"/>
        <v>3.6070005551554263E-2</v>
      </c>
      <c r="G130" s="11">
        <f t="shared" si="5"/>
        <v>3.2360744853679624E-2</v>
      </c>
    </row>
    <row r="131" spans="1:7" x14ac:dyDescent="0.2">
      <c r="A131" s="5">
        <v>40057</v>
      </c>
      <c r="B131" s="10">
        <v>92204.471000000005</v>
      </c>
      <c r="C131" s="10">
        <v>90070.087</v>
      </c>
      <c r="D131" s="10">
        <v>3324.4504259999999</v>
      </c>
      <c r="E131" s="10">
        <v>2953.6807560000002</v>
      </c>
      <c r="F131" s="11">
        <f t="shared" si="4"/>
        <v>3.6909594924672384E-2</v>
      </c>
      <c r="G131" s="11">
        <f t="shared" si="5"/>
        <v>3.2793137592950258E-2</v>
      </c>
    </row>
    <row r="132" spans="1:7" x14ac:dyDescent="0.2">
      <c r="A132" s="5">
        <v>40087</v>
      </c>
      <c r="B132" s="10">
        <v>97355.061000000002</v>
      </c>
      <c r="C132" s="10">
        <v>95588.077000000005</v>
      </c>
      <c r="D132" s="10">
        <v>3525.2742600000001</v>
      </c>
      <c r="E132" s="10">
        <v>3150.4184700000001</v>
      </c>
      <c r="F132" s="11">
        <f t="shared" ref="F132:F137" si="6">D132/C132</f>
        <v>3.6879853331498652E-2</v>
      </c>
      <c r="G132" s="11">
        <f t="shared" ref="G132:G137" si="7">E132/C132</f>
        <v>3.2958278572755469E-2</v>
      </c>
    </row>
    <row r="133" spans="1:7" x14ac:dyDescent="0.2">
      <c r="A133" s="5">
        <v>40118</v>
      </c>
      <c r="B133" s="10">
        <v>97527.879000000001</v>
      </c>
      <c r="C133" s="10">
        <v>96357.926999999996</v>
      </c>
      <c r="D133" s="10">
        <v>3573.4835699999999</v>
      </c>
      <c r="E133" s="10">
        <v>3181.914902</v>
      </c>
      <c r="F133" s="11">
        <f t="shared" si="6"/>
        <v>3.7085517312965853E-2</v>
      </c>
      <c r="G133" s="11">
        <f t="shared" si="7"/>
        <v>3.302182810553822E-2</v>
      </c>
    </row>
    <row r="134" spans="1:7" x14ac:dyDescent="0.2">
      <c r="A134" s="5">
        <v>40148</v>
      </c>
      <c r="B134" s="10">
        <v>105419.65300000001</v>
      </c>
      <c r="C134" s="10">
        <v>103398.651</v>
      </c>
      <c r="D134" s="10">
        <v>3923.0661070000001</v>
      </c>
      <c r="E134" s="10">
        <v>3433.9431599999998</v>
      </c>
      <c r="F134" s="11">
        <f t="shared" si="6"/>
        <v>3.7941173013949669E-2</v>
      </c>
      <c r="G134" s="11">
        <f t="shared" si="7"/>
        <v>3.3210715292600869E-2</v>
      </c>
    </row>
    <row r="135" spans="1:7" x14ac:dyDescent="0.2">
      <c r="A135" s="5">
        <v>40179</v>
      </c>
      <c r="B135" s="10">
        <v>105557.595</v>
      </c>
      <c r="C135" s="10">
        <v>105486.03200000001</v>
      </c>
      <c r="D135" s="10">
        <v>4034.8166660000002</v>
      </c>
      <c r="E135" s="10">
        <v>3514.6367409999998</v>
      </c>
      <c r="F135" s="11">
        <f t="shared" si="6"/>
        <v>3.8249771931889519E-2</v>
      </c>
      <c r="G135" s="11">
        <f t="shared" si="7"/>
        <v>3.3318503638472247E-2</v>
      </c>
    </row>
    <row r="136" spans="1:7" x14ac:dyDescent="0.2">
      <c r="A136" s="5">
        <v>40210</v>
      </c>
      <c r="B136" s="10">
        <v>96646.721999999994</v>
      </c>
      <c r="C136" s="10">
        <v>98410.691999999995</v>
      </c>
      <c r="D136" s="10">
        <v>3707.3654540000002</v>
      </c>
      <c r="E136" s="10">
        <v>3230.5575039999999</v>
      </c>
      <c r="F136" s="11">
        <f t="shared" si="6"/>
        <v>3.7672384764858687E-2</v>
      </c>
      <c r="G136" s="11">
        <f t="shared" si="7"/>
        <v>3.2827301976496616E-2</v>
      </c>
    </row>
    <row r="137" spans="1:7" x14ac:dyDescent="0.2">
      <c r="A137" s="5">
        <v>40238</v>
      </c>
      <c r="B137" s="10">
        <v>110787.353</v>
      </c>
      <c r="C137" s="10">
        <v>112798.986</v>
      </c>
      <c r="D137" s="10">
        <v>4160.1112249999996</v>
      </c>
      <c r="E137" s="10">
        <v>3676.8785849999999</v>
      </c>
      <c r="F137" s="11">
        <f t="shared" si="6"/>
        <v>3.6880750195750871E-2</v>
      </c>
      <c r="G137" s="11">
        <f t="shared" si="7"/>
        <v>3.259673438021863E-2</v>
      </c>
    </row>
    <row r="138" spans="1:7" x14ac:dyDescent="0.2">
      <c r="A138" s="5">
        <v>40269</v>
      </c>
      <c r="B138" s="10">
        <v>108141.914</v>
      </c>
      <c r="C138" s="10">
        <v>111313.378</v>
      </c>
      <c r="D138" s="10">
        <v>4077.3773329999999</v>
      </c>
      <c r="E138" s="10">
        <v>3623.7054950000002</v>
      </c>
      <c r="F138" s="11">
        <f t="shared" ref="F138:F143" si="8">D138/C138</f>
        <v>3.6629715190208315E-2</v>
      </c>
      <c r="G138" s="11">
        <f t="shared" ref="G138:G143" si="9">E138/C138</f>
        <v>3.2554087928227282E-2</v>
      </c>
    </row>
    <row r="139" spans="1:7" x14ac:dyDescent="0.2">
      <c r="A139" s="5">
        <v>40299</v>
      </c>
      <c r="B139" s="10">
        <v>112514.795</v>
      </c>
      <c r="C139" s="10">
        <v>114777.56</v>
      </c>
      <c r="D139" s="10">
        <v>4143.8282449999997</v>
      </c>
      <c r="E139" s="10">
        <v>3720.2032479999998</v>
      </c>
      <c r="F139" s="11">
        <f t="shared" si="8"/>
        <v>3.6103121943000006E-2</v>
      </c>
      <c r="G139" s="11">
        <f t="shared" si="9"/>
        <v>3.241228727984808E-2</v>
      </c>
    </row>
    <row r="140" spans="1:7" x14ac:dyDescent="0.2">
      <c r="A140" s="5">
        <v>40330</v>
      </c>
      <c r="B140" s="10">
        <v>105020.88099999999</v>
      </c>
      <c r="C140" s="10">
        <v>108307.185</v>
      </c>
      <c r="D140" s="10">
        <v>3900.5529430000001</v>
      </c>
      <c r="E140" s="10">
        <v>3500.4179600000002</v>
      </c>
      <c r="F140" s="11">
        <f t="shared" si="8"/>
        <v>3.6013796711640136E-2</v>
      </c>
      <c r="G140" s="11">
        <f t="shared" si="9"/>
        <v>3.2319351296961514E-2</v>
      </c>
    </row>
    <row r="141" spans="1:7" x14ac:dyDescent="0.2">
      <c r="A141" s="5">
        <v>40360</v>
      </c>
      <c r="B141" s="10">
        <v>103445.88400000001</v>
      </c>
      <c r="C141" s="10">
        <v>104462.48699999999</v>
      </c>
      <c r="D141" s="10">
        <v>3777.5042269999999</v>
      </c>
      <c r="E141" s="10">
        <v>3363.540422</v>
      </c>
      <c r="F141" s="11">
        <f t="shared" si="8"/>
        <v>3.6161346867033713E-2</v>
      </c>
      <c r="G141" s="11">
        <f t="shared" si="9"/>
        <v>3.2198548192711514E-2</v>
      </c>
    </row>
    <row r="142" spans="1:7" x14ac:dyDescent="0.2">
      <c r="A142" s="5">
        <v>40391</v>
      </c>
      <c r="B142" s="10">
        <v>98614.629000000001</v>
      </c>
      <c r="C142" s="10">
        <v>95703.304999999993</v>
      </c>
      <c r="D142" s="10">
        <v>3514.9732800000002</v>
      </c>
      <c r="E142" s="10">
        <v>3073.6609250000001</v>
      </c>
      <c r="F142" s="11">
        <f t="shared" si="8"/>
        <v>3.6727814990297362E-2</v>
      </c>
      <c r="G142" s="11">
        <f t="shared" si="9"/>
        <v>3.2116559872200863E-2</v>
      </c>
    </row>
    <row r="143" spans="1:7" x14ac:dyDescent="0.2">
      <c r="A143" s="5">
        <v>40422</v>
      </c>
      <c r="B143" s="10">
        <v>93701.756999999998</v>
      </c>
      <c r="C143" s="10">
        <v>91579.786999999997</v>
      </c>
      <c r="D143" s="10">
        <v>3401.1669590000001</v>
      </c>
      <c r="E143" s="10">
        <v>2971.6668300000001</v>
      </c>
      <c r="F143" s="11">
        <f t="shared" si="8"/>
        <v>3.7138838933966946E-2</v>
      </c>
      <c r="G143" s="11">
        <f t="shared" si="9"/>
        <v>3.2448937995455264E-2</v>
      </c>
    </row>
    <row r="144" spans="1:7" x14ac:dyDescent="0.2">
      <c r="A144" s="5">
        <v>40452</v>
      </c>
      <c r="B144" s="10">
        <v>98971.614000000001</v>
      </c>
      <c r="C144" s="10">
        <v>99334.910999999993</v>
      </c>
      <c r="D144" s="10">
        <v>3691.1522639999998</v>
      </c>
      <c r="E144" s="10">
        <v>3263.5723240000002</v>
      </c>
      <c r="F144" s="11">
        <f t="shared" ref="F144:F149" si="10">D144/C144</f>
        <v>3.7158660805565125E-2</v>
      </c>
      <c r="G144" s="11">
        <f t="shared" ref="G144:G149" si="11">E144/C144</f>
        <v>3.2854233130585886E-2</v>
      </c>
    </row>
    <row r="145" spans="1:7" x14ac:dyDescent="0.2">
      <c r="A145" s="5">
        <v>40483</v>
      </c>
      <c r="B145" s="10">
        <v>99144.62</v>
      </c>
      <c r="C145" s="10">
        <v>100114.549</v>
      </c>
      <c r="D145" s="10">
        <v>3763.9029949999999</v>
      </c>
      <c r="E145" s="10">
        <v>3335.5846590000001</v>
      </c>
      <c r="F145" s="11">
        <f t="shared" si="10"/>
        <v>3.7595964149026932E-2</v>
      </c>
      <c r="G145" s="11">
        <f t="shared" si="11"/>
        <v>3.3317681518996806E-2</v>
      </c>
    </row>
    <row r="146" spans="1:7" x14ac:dyDescent="0.2">
      <c r="A146" s="5">
        <v>40513</v>
      </c>
      <c r="B146" s="10">
        <v>107166.18799999999</v>
      </c>
      <c r="C146" s="10">
        <v>109300.65</v>
      </c>
      <c r="D146" s="10">
        <v>4148.3570929999996</v>
      </c>
      <c r="E146" s="10">
        <v>3674.164033</v>
      </c>
      <c r="F146" s="11">
        <f t="shared" si="10"/>
        <v>3.7953636076272189E-2</v>
      </c>
      <c r="G146" s="11">
        <f t="shared" si="11"/>
        <v>3.361520753078779E-2</v>
      </c>
    </row>
    <row r="147" spans="1:7" x14ac:dyDescent="0.2">
      <c r="A147" s="5">
        <v>40544</v>
      </c>
      <c r="B147" s="10">
        <v>111847.823</v>
      </c>
      <c r="C147" s="10">
        <v>113267.401</v>
      </c>
      <c r="D147" s="10">
        <v>4322.132928</v>
      </c>
      <c r="E147" s="10">
        <v>3810.449001</v>
      </c>
      <c r="F147" s="11">
        <f t="shared" si="10"/>
        <v>3.8158666040196333E-2</v>
      </c>
      <c r="G147" s="11">
        <f t="shared" si="11"/>
        <v>3.3641179786583077E-2</v>
      </c>
    </row>
    <row r="148" spans="1:7" x14ac:dyDescent="0.2">
      <c r="A148" s="5">
        <v>40575</v>
      </c>
      <c r="B148" s="10">
        <v>102386.598</v>
      </c>
      <c r="C148" s="10">
        <v>106117.264</v>
      </c>
      <c r="D148" s="10">
        <v>4016.5414030000002</v>
      </c>
      <c r="E148" s="10">
        <v>3571.5864740000002</v>
      </c>
      <c r="F148" s="11">
        <f t="shared" si="10"/>
        <v>3.7850027899324658E-2</v>
      </c>
      <c r="G148" s="11">
        <f t="shared" si="11"/>
        <v>3.3656978510113116E-2</v>
      </c>
    </row>
    <row r="149" spans="1:7" x14ac:dyDescent="0.2">
      <c r="A149" s="5">
        <v>40603</v>
      </c>
      <c r="B149" s="10">
        <v>117356.398</v>
      </c>
      <c r="C149" s="10">
        <v>123295.575</v>
      </c>
      <c r="D149" s="10">
        <v>4601.5682409999999</v>
      </c>
      <c r="E149" s="10">
        <v>4130.0047979999999</v>
      </c>
      <c r="F149" s="11">
        <f t="shared" si="10"/>
        <v>3.7321438672880188E-2</v>
      </c>
      <c r="G149" s="11">
        <f t="shared" si="11"/>
        <v>3.3496780383237598E-2</v>
      </c>
    </row>
    <row r="150" spans="1:7" x14ac:dyDescent="0.2">
      <c r="A150" s="5">
        <v>40634</v>
      </c>
      <c r="B150" s="10">
        <v>114534.052</v>
      </c>
      <c r="C150" s="10">
        <v>117483.57399999999</v>
      </c>
      <c r="D150" s="10">
        <v>4349.8068489999996</v>
      </c>
      <c r="E150" s="10">
        <v>3918.9117329999999</v>
      </c>
      <c r="F150" s="11">
        <f t="shared" ref="F150:F158" si="12">D150/C150</f>
        <v>3.7024808668146239E-2</v>
      </c>
      <c r="G150" s="11">
        <f t="shared" ref="G150:G158" si="13">E150/C150</f>
        <v>3.3357103461969927E-2</v>
      </c>
    </row>
    <row r="151" spans="1:7" x14ac:dyDescent="0.2">
      <c r="A151" s="5">
        <v>40664</v>
      </c>
      <c r="B151" s="10">
        <v>119210.89599999999</v>
      </c>
      <c r="C151" s="10">
        <v>126058.16099999999</v>
      </c>
      <c r="D151" s="10">
        <v>4618.5142022999999</v>
      </c>
      <c r="E151" s="10">
        <v>4134.7979379999997</v>
      </c>
      <c r="F151" s="11">
        <f t="shared" si="12"/>
        <v>3.6637962712307064E-2</v>
      </c>
      <c r="G151" s="11">
        <f t="shared" si="13"/>
        <v>3.2800715996483557E-2</v>
      </c>
    </row>
    <row r="152" spans="1:7" x14ac:dyDescent="0.2">
      <c r="A152" s="5">
        <v>40695</v>
      </c>
      <c r="B152" s="10">
        <v>111268.49800000001</v>
      </c>
      <c r="C152" s="10">
        <v>113424.06299999999</v>
      </c>
      <c r="D152" s="10">
        <v>4127.4453329999997</v>
      </c>
      <c r="E152" s="10">
        <v>3723.4401170000001</v>
      </c>
      <c r="F152" s="11">
        <f t="shared" si="12"/>
        <v>3.6389503460125566E-2</v>
      </c>
      <c r="G152" s="11">
        <f t="shared" si="13"/>
        <v>3.2827603054565238E-2</v>
      </c>
    </row>
    <row r="153" spans="1:7" x14ac:dyDescent="0.2">
      <c r="A153" s="5">
        <v>40725</v>
      </c>
      <c r="B153" s="10">
        <v>109590.139</v>
      </c>
      <c r="C153" s="10">
        <v>108462.93399999999</v>
      </c>
      <c r="D153" s="10">
        <v>3942.7080000000001</v>
      </c>
      <c r="E153" s="10">
        <v>3521.5450000000001</v>
      </c>
      <c r="F153" s="11">
        <f t="shared" si="12"/>
        <v>3.6350740797773368E-2</v>
      </c>
      <c r="G153" s="11">
        <f t="shared" si="13"/>
        <v>3.2467727638641974E-2</v>
      </c>
    </row>
    <row r="154" spans="1:7" x14ac:dyDescent="0.2">
      <c r="A154" s="5">
        <v>40756</v>
      </c>
      <c r="B154" s="10">
        <v>104462.829</v>
      </c>
      <c r="C154" s="10">
        <v>101791.48699999999</v>
      </c>
      <c r="D154" s="10">
        <v>3724.54</v>
      </c>
      <c r="E154" s="10">
        <v>3314.51</v>
      </c>
      <c r="F154" s="11">
        <f t="shared" si="12"/>
        <v>3.6589896756297507E-2</v>
      </c>
      <c r="G154" s="11">
        <f t="shared" si="13"/>
        <v>3.2561760297302664E-2</v>
      </c>
    </row>
    <row r="155" spans="1:7" x14ac:dyDescent="0.2">
      <c r="A155" s="5">
        <v>40787</v>
      </c>
      <c r="B155" s="10">
        <v>99253.418000000005</v>
      </c>
      <c r="C155" s="10">
        <v>93862.835999999996</v>
      </c>
      <c r="D155" s="10">
        <v>3456.2089999999998</v>
      </c>
      <c r="E155" s="10">
        <v>3062.616</v>
      </c>
      <c r="F155" s="11">
        <f t="shared" si="12"/>
        <v>3.6821911070319673E-2</v>
      </c>
      <c r="G155" s="11">
        <f t="shared" si="13"/>
        <v>3.2628632699740714E-2</v>
      </c>
    </row>
    <row r="156" spans="1:7" x14ac:dyDescent="0.2">
      <c r="A156" s="5">
        <v>40817</v>
      </c>
      <c r="B156" s="10">
        <v>104787.781</v>
      </c>
      <c r="C156" s="10">
        <v>112402.416</v>
      </c>
      <c r="D156" s="10">
        <v>4152.512025</v>
      </c>
      <c r="E156" s="10">
        <v>3695.177232</v>
      </c>
      <c r="F156" s="11">
        <f t="shared" si="12"/>
        <v>3.6943263078971542E-2</v>
      </c>
      <c r="G156" s="11">
        <f t="shared" si="13"/>
        <v>3.2874535650550429E-2</v>
      </c>
    </row>
    <row r="157" spans="1:7" x14ac:dyDescent="0.2">
      <c r="A157" s="5">
        <v>40848</v>
      </c>
      <c r="B157" s="10">
        <v>104973.228</v>
      </c>
      <c r="C157" s="10">
        <v>108035.015</v>
      </c>
      <c r="D157" s="10">
        <v>4077.721853</v>
      </c>
      <c r="E157" s="10">
        <v>3668.0371530000002</v>
      </c>
      <c r="F157" s="11">
        <f t="shared" si="12"/>
        <v>3.7744446585211283E-2</v>
      </c>
      <c r="G157" s="11">
        <f t="shared" si="13"/>
        <v>3.3952299196700259E-2</v>
      </c>
    </row>
    <row r="158" spans="1:7" x14ac:dyDescent="0.2">
      <c r="A158" s="5">
        <v>40878</v>
      </c>
      <c r="B158" s="10">
        <v>113467.91499999999</v>
      </c>
      <c r="C158" s="10">
        <v>113514.19</v>
      </c>
      <c r="D158" s="10">
        <v>4339.013895</v>
      </c>
      <c r="E158" s="10">
        <v>3845.297227</v>
      </c>
      <c r="F158" s="11">
        <f t="shared" si="12"/>
        <v>3.8224418418525474E-2</v>
      </c>
      <c r="G158" s="11">
        <f t="shared" si="13"/>
        <v>3.3875035596871189E-2</v>
      </c>
    </row>
    <row r="159" spans="1:7" x14ac:dyDescent="0.2">
      <c r="A159" s="5">
        <v>40909</v>
      </c>
      <c r="B159" s="10">
        <v>111762.128</v>
      </c>
      <c r="C159" s="10">
        <v>117627.823</v>
      </c>
      <c r="D159" s="10">
        <v>4509.225829</v>
      </c>
      <c r="E159" s="10">
        <v>3975.847072</v>
      </c>
      <c r="F159" s="11">
        <f t="shared" ref="F159:F164" si="14">D159/C159</f>
        <v>3.8334687440402596E-2</v>
      </c>
      <c r="G159" s="11">
        <f t="shared" ref="G159:G164" si="15">E159/C159</f>
        <v>3.3800226601150306E-2</v>
      </c>
    </row>
    <row r="160" spans="1:7" x14ac:dyDescent="0.2">
      <c r="A160" s="5">
        <v>40940</v>
      </c>
      <c r="B160" s="10">
        <v>102195.523</v>
      </c>
      <c r="C160" s="10">
        <v>110386.35799999999</v>
      </c>
      <c r="D160" s="10">
        <v>4224.4738269999998</v>
      </c>
      <c r="E160" s="10">
        <v>3695.0217600000001</v>
      </c>
      <c r="F160" s="11">
        <f t="shared" si="14"/>
        <v>3.8269890442440363E-2</v>
      </c>
      <c r="G160" s="11">
        <f t="shared" si="15"/>
        <v>3.3473536286068972E-2</v>
      </c>
    </row>
    <row r="161" spans="1:7" x14ac:dyDescent="0.2">
      <c r="A161" s="5">
        <v>40969</v>
      </c>
      <c r="B161" s="10">
        <v>117210.02800000001</v>
      </c>
      <c r="C161" s="10">
        <v>119248.174</v>
      </c>
      <c r="D161" s="10">
        <v>4555.4750329999997</v>
      </c>
      <c r="E161" s="10">
        <v>4022.8776459999999</v>
      </c>
      <c r="F161" s="11">
        <f t="shared" si="14"/>
        <v>3.8201633452265689E-2</v>
      </c>
      <c r="G161" s="11">
        <f t="shared" si="15"/>
        <v>3.3735339595220973E-2</v>
      </c>
    </row>
    <row r="162" spans="1:7" x14ac:dyDescent="0.2">
      <c r="A162" s="5">
        <v>41000</v>
      </c>
      <c r="B162" s="10">
        <v>114569.107</v>
      </c>
      <c r="C162" s="10">
        <v>121709.454</v>
      </c>
      <c r="D162" s="10">
        <v>4562.6192810000002</v>
      </c>
      <c r="E162" s="10">
        <v>4042.6947</v>
      </c>
      <c r="F162" s="11">
        <f t="shared" si="14"/>
        <v>3.7487796806647412E-2</v>
      </c>
      <c r="G162" s="11">
        <f t="shared" si="15"/>
        <v>3.3215946396407299E-2</v>
      </c>
    </row>
    <row r="163" spans="1:7" x14ac:dyDescent="0.2">
      <c r="A163" s="5">
        <v>41030</v>
      </c>
      <c r="B163" s="10">
        <v>119481.151</v>
      </c>
      <c r="C163" s="10">
        <v>126696.455</v>
      </c>
      <c r="D163" s="10">
        <v>4669.0461210000003</v>
      </c>
      <c r="E163" s="10">
        <v>4135.7855170000003</v>
      </c>
      <c r="F163" s="11">
        <f t="shared" si="14"/>
        <v>3.6852223852672124E-2</v>
      </c>
      <c r="G163" s="11">
        <f t="shared" si="15"/>
        <v>3.2643261541927121E-2</v>
      </c>
    </row>
    <row r="164" spans="1:7" x14ac:dyDescent="0.2">
      <c r="A164" s="5">
        <v>41061</v>
      </c>
      <c r="B164" s="10">
        <v>111618.439</v>
      </c>
      <c r="C164" s="10">
        <v>113840.136</v>
      </c>
      <c r="D164" s="10">
        <v>4186.4676630000004</v>
      </c>
      <c r="E164" s="10">
        <v>3702.436858</v>
      </c>
      <c r="F164" s="11">
        <f t="shared" si="14"/>
        <v>3.6774970674666098E-2</v>
      </c>
      <c r="G164" s="11">
        <f t="shared" si="15"/>
        <v>3.2523123988537753E-2</v>
      </c>
    </row>
    <row r="165" spans="1:7" x14ac:dyDescent="0.2">
      <c r="A165" s="5">
        <v>41091</v>
      </c>
      <c r="B165" s="10">
        <v>110132.76</v>
      </c>
      <c r="C165" s="10">
        <v>112377.02800000001</v>
      </c>
      <c r="D165" s="10">
        <v>4136.289428</v>
      </c>
      <c r="E165" s="10">
        <v>3637.6389159999999</v>
      </c>
      <c r="F165" s="11">
        <f t="shared" ref="F165:F170" si="16">D165/C165</f>
        <v>3.6807250570819509E-2</v>
      </c>
      <c r="G165" s="11">
        <f t="shared" ref="G165:G170" si="17">E165/C165</f>
        <v>3.2369951232381761E-2</v>
      </c>
    </row>
    <row r="166" spans="1:7" x14ac:dyDescent="0.2">
      <c r="A166" s="5">
        <v>41122</v>
      </c>
      <c r="B166" s="10">
        <v>105315.84699999999</v>
      </c>
      <c r="C166" s="10">
        <v>104662.40399999999</v>
      </c>
      <c r="D166" s="10">
        <v>3860.4020230000001</v>
      </c>
      <c r="E166" s="10">
        <v>3406.7061440000002</v>
      </c>
      <c r="F166" s="11">
        <f t="shared" si="16"/>
        <v>3.6884324031005444E-2</v>
      </c>
      <c r="G166" s="11">
        <f t="shared" si="17"/>
        <v>3.2549473486200457E-2</v>
      </c>
    </row>
    <row r="167" spans="1:7" x14ac:dyDescent="0.2">
      <c r="A167" s="5">
        <v>41153</v>
      </c>
      <c r="B167" s="10">
        <v>100268.004</v>
      </c>
      <c r="C167" s="10">
        <v>100732.94100000001</v>
      </c>
      <c r="D167" s="10">
        <v>3766.73126</v>
      </c>
      <c r="E167" s="10">
        <v>3319.2430009999998</v>
      </c>
      <c r="F167" s="11">
        <f t="shared" si="16"/>
        <v>3.7393242196711002E-2</v>
      </c>
      <c r="G167" s="11">
        <f t="shared" si="17"/>
        <v>3.2950919213209508E-2</v>
      </c>
    </row>
    <row r="168" spans="1:7" x14ac:dyDescent="0.2">
      <c r="A168" s="5">
        <v>41183</v>
      </c>
      <c r="B168" s="10">
        <v>105148.545</v>
      </c>
      <c r="C168" s="10">
        <v>103517.446</v>
      </c>
      <c r="D168" s="10">
        <v>3885.310348</v>
      </c>
      <c r="E168" s="10">
        <v>3430.682855</v>
      </c>
      <c r="F168" s="11">
        <f t="shared" si="16"/>
        <v>3.7532903854679722E-2</v>
      </c>
      <c r="G168" s="11">
        <f t="shared" si="17"/>
        <v>3.3141107973239603E-2</v>
      </c>
    </row>
    <row r="169" spans="1:7" x14ac:dyDescent="0.2">
      <c r="A169" s="5">
        <v>41214</v>
      </c>
      <c r="B169" s="10">
        <v>105335.611</v>
      </c>
      <c r="C169" s="10">
        <v>102683.96799999999</v>
      </c>
      <c r="D169" s="10">
        <v>3936.3051270000001</v>
      </c>
      <c r="E169" s="10">
        <v>3456.7671359999999</v>
      </c>
      <c r="F169" s="11">
        <f t="shared" si="16"/>
        <v>3.8334174298757136E-2</v>
      </c>
      <c r="G169" s="11">
        <f t="shared" si="17"/>
        <v>3.3664136703404374E-2</v>
      </c>
    </row>
    <row r="170" spans="1:7" x14ac:dyDescent="0.2">
      <c r="A170" s="5">
        <v>41244</v>
      </c>
      <c r="B170" s="10">
        <v>113860.501</v>
      </c>
      <c r="C170" s="10">
        <v>110056.084</v>
      </c>
      <c r="D170" s="10">
        <v>4302.0682930000003</v>
      </c>
      <c r="E170" s="10">
        <v>3750.0104500000002</v>
      </c>
      <c r="F170" s="11">
        <f t="shared" si="16"/>
        <v>3.9089781651689519E-2</v>
      </c>
      <c r="G170" s="11">
        <f t="shared" si="17"/>
        <v>3.407363149501122E-2</v>
      </c>
    </row>
    <row r="171" spans="1:7" x14ac:dyDescent="0.2">
      <c r="A171" s="5">
        <v>41275</v>
      </c>
      <c r="B171" s="10">
        <v>113551.887</v>
      </c>
      <c r="C171" s="10">
        <v>112937.985</v>
      </c>
      <c r="D171" s="10">
        <v>4443.1449540000003</v>
      </c>
      <c r="E171" s="10">
        <v>3857.8203840000001</v>
      </c>
      <c r="F171" s="11">
        <f t="shared" ref="F171:F177" si="18">D171/C171</f>
        <v>3.9341457650408765E-2</v>
      </c>
      <c r="G171" s="11">
        <f t="shared" ref="G171:G177" si="19">E171/C171</f>
        <v>3.4158749901549955E-2</v>
      </c>
    </row>
    <row r="172" spans="1:7" x14ac:dyDescent="0.2">
      <c r="A172" s="5">
        <v>41306</v>
      </c>
      <c r="B172" s="10">
        <v>103948.482</v>
      </c>
      <c r="C172" s="10">
        <v>106681.44100000001</v>
      </c>
      <c r="D172" s="10">
        <v>4134.2321789999996</v>
      </c>
      <c r="E172" s="10">
        <v>3590.6391699999999</v>
      </c>
      <c r="F172" s="11">
        <f t="shared" si="18"/>
        <v>3.8753059016141331E-2</v>
      </c>
      <c r="G172" s="11">
        <f t="shared" si="19"/>
        <v>3.3657580328334706E-2</v>
      </c>
    </row>
    <row r="173" spans="1:7" x14ac:dyDescent="0.2">
      <c r="A173" s="5">
        <v>41334</v>
      </c>
      <c r="B173" s="10">
        <v>119469.318</v>
      </c>
      <c r="C173" s="10">
        <v>123099.296</v>
      </c>
      <c r="D173" s="10">
        <v>4661.6082900000001</v>
      </c>
      <c r="E173" s="10">
        <v>4110.9506920000003</v>
      </c>
      <c r="F173" s="11">
        <f t="shared" si="18"/>
        <v>3.7868683586947567E-2</v>
      </c>
      <c r="G173" s="11">
        <f t="shared" si="19"/>
        <v>3.3395403756005235E-2</v>
      </c>
    </row>
    <row r="174" spans="1:7" x14ac:dyDescent="0.2">
      <c r="A174" s="5">
        <v>41365</v>
      </c>
      <c r="B174" s="10">
        <v>118092.947</v>
      </c>
      <c r="C174" s="10">
        <v>121407.095</v>
      </c>
      <c r="D174" s="10">
        <v>4536.7733010000002</v>
      </c>
      <c r="E174" s="10">
        <v>4042.7147</v>
      </c>
      <c r="F174" s="11">
        <f t="shared" si="18"/>
        <v>3.7368271607190667E-2</v>
      </c>
      <c r="G174" s="11">
        <f t="shared" si="19"/>
        <v>3.3298833976712808E-2</v>
      </c>
    </row>
    <row r="175" spans="1:7" x14ac:dyDescent="0.2">
      <c r="A175" s="5">
        <v>41395</v>
      </c>
      <c r="B175" s="10">
        <v>122917.17200000001</v>
      </c>
      <c r="C175" s="10">
        <v>124762.198</v>
      </c>
      <c r="D175" s="10">
        <v>4610.177815</v>
      </c>
      <c r="E175" s="10">
        <v>4113.5610189999998</v>
      </c>
      <c r="F175" s="11">
        <f t="shared" si="18"/>
        <v>3.695172006347628E-2</v>
      </c>
      <c r="G175" s="11">
        <f t="shared" si="19"/>
        <v>3.2971213115370088E-2</v>
      </c>
    </row>
    <row r="176" spans="1:7" x14ac:dyDescent="0.2">
      <c r="A176" s="5">
        <v>41426</v>
      </c>
      <c r="B176" s="10">
        <v>113865.01700000001</v>
      </c>
      <c r="C176" s="10">
        <v>116214.114</v>
      </c>
      <c r="D176" s="10">
        <v>4254.5013639999997</v>
      </c>
      <c r="E176" s="10">
        <v>3843.4731069999998</v>
      </c>
      <c r="F176" s="11">
        <f t="shared" si="18"/>
        <v>3.6609162326014889E-2</v>
      </c>
      <c r="G176" s="11">
        <f t="shared" si="19"/>
        <v>3.3072343579541461E-2</v>
      </c>
    </row>
    <row r="177" spans="1:7" x14ac:dyDescent="0.2">
      <c r="A177" s="5">
        <v>41456</v>
      </c>
      <c r="B177" s="10">
        <v>112146.41800000001</v>
      </c>
      <c r="C177" s="10">
        <v>114016.213</v>
      </c>
      <c r="D177" s="10">
        <v>4165.47649</v>
      </c>
      <c r="E177" s="10">
        <v>3756.9862979999998</v>
      </c>
      <c r="F177" s="11">
        <f t="shared" si="18"/>
        <v>3.6534071606114472E-2</v>
      </c>
      <c r="G177" s="11">
        <f t="shared" si="19"/>
        <v>3.2951333842319422E-2</v>
      </c>
    </row>
    <row r="178" spans="1:7" x14ac:dyDescent="0.2">
      <c r="A178" s="5">
        <v>41487</v>
      </c>
      <c r="B178" s="10">
        <v>107446.783</v>
      </c>
      <c r="C178" s="10">
        <v>105953.38099999999</v>
      </c>
      <c r="D178" s="10">
        <v>3896.6105069999999</v>
      </c>
      <c r="E178" s="10">
        <v>3505.1322140000002</v>
      </c>
      <c r="F178" s="11">
        <f t="shared" ref="F178:F183" si="20">D178/C178</f>
        <v>3.6776650921597299E-2</v>
      </c>
      <c r="G178" s="11">
        <f t="shared" ref="G178:G183" si="21">E178/C178</f>
        <v>3.3081834490963531E-2</v>
      </c>
    </row>
    <row r="179" spans="1:7" x14ac:dyDescent="0.2">
      <c r="A179" s="5">
        <v>41518</v>
      </c>
      <c r="B179" s="10">
        <v>102088.36</v>
      </c>
      <c r="C179" s="10">
        <v>105040.39200000001</v>
      </c>
      <c r="D179" s="10">
        <v>3883.8409999999999</v>
      </c>
      <c r="E179" s="10">
        <v>3498.0650000000001</v>
      </c>
      <c r="F179" s="11">
        <f t="shared" si="20"/>
        <v>3.6974738251167226E-2</v>
      </c>
      <c r="G179" s="11">
        <f t="shared" si="21"/>
        <v>3.3302093922117124E-2</v>
      </c>
    </row>
    <row r="180" spans="1:7" x14ac:dyDescent="0.2">
      <c r="A180" s="5">
        <v>41548</v>
      </c>
      <c r="B180" s="10">
        <v>107781.133</v>
      </c>
      <c r="C180" s="10">
        <v>113058.137</v>
      </c>
      <c r="D180" s="10">
        <v>4277.0326150000001</v>
      </c>
      <c r="E180" s="10">
        <v>3801.2927519999998</v>
      </c>
      <c r="F180" s="11">
        <f t="shared" si="20"/>
        <v>3.7830382920603055E-2</v>
      </c>
      <c r="G180" s="11">
        <f t="shared" si="21"/>
        <v>3.3622460557615592E-2</v>
      </c>
    </row>
    <row r="181" spans="1:7" x14ac:dyDescent="0.2">
      <c r="A181" s="5">
        <v>41579</v>
      </c>
      <c r="B181" s="10">
        <v>109126.91099999999</v>
      </c>
      <c r="C181" s="10">
        <v>108345.58199999999</v>
      </c>
      <c r="D181" s="10">
        <v>4088.0803150000002</v>
      </c>
      <c r="E181" s="10">
        <v>3621.8081889999999</v>
      </c>
      <c r="F181" s="11">
        <f t="shared" si="20"/>
        <v>3.7731859846394107E-2</v>
      </c>
      <c r="G181" s="11">
        <f t="shared" si="21"/>
        <v>3.3428296033335261E-2</v>
      </c>
    </row>
    <row r="182" spans="1:7" x14ac:dyDescent="0.2">
      <c r="A182" s="5">
        <v>41609</v>
      </c>
      <c r="B182" s="10">
        <v>117951.1</v>
      </c>
      <c r="C182" s="10">
        <v>120410.961</v>
      </c>
      <c r="D182" s="10">
        <v>4558.3149999999996</v>
      </c>
      <c r="E182" s="10">
        <v>4086.3159999999998</v>
      </c>
      <c r="F182" s="11">
        <f t="shared" si="20"/>
        <v>3.7856312765413437E-2</v>
      </c>
      <c r="G182" s="11">
        <f t="shared" si="21"/>
        <v>3.3936412151049936E-2</v>
      </c>
    </row>
    <row r="183" spans="1:7" x14ac:dyDescent="0.2">
      <c r="A183" s="5">
        <v>41640</v>
      </c>
      <c r="B183" s="10">
        <v>116944.45699999999</v>
      </c>
      <c r="C183" s="10">
        <v>121898.799</v>
      </c>
      <c r="D183" s="10">
        <v>4583.7523220000003</v>
      </c>
      <c r="E183" s="10">
        <v>4122.859512</v>
      </c>
      <c r="F183" s="11">
        <f t="shared" si="20"/>
        <v>3.7602932593289951E-2</v>
      </c>
      <c r="G183" s="11">
        <f t="shared" si="21"/>
        <v>3.382198631833936E-2</v>
      </c>
    </row>
    <row r="184" spans="1:7" x14ac:dyDescent="0.2">
      <c r="A184" s="5">
        <v>41671</v>
      </c>
      <c r="B184" s="10">
        <v>107052.856</v>
      </c>
      <c r="C184" s="10">
        <v>115064.72500000001</v>
      </c>
      <c r="D184" s="10">
        <v>4264.638207</v>
      </c>
      <c r="E184" s="10">
        <v>3876.089974</v>
      </c>
      <c r="F184" s="11">
        <f t="shared" ref="F184:F190" si="22">D184/C184</f>
        <v>3.7062950500251053E-2</v>
      </c>
      <c r="G184" s="11">
        <f t="shared" ref="G184:G190" si="23">E184/C184</f>
        <v>3.3686170753026178E-2</v>
      </c>
    </row>
    <row r="185" spans="1:7" x14ac:dyDescent="0.2">
      <c r="A185" s="5">
        <v>41699</v>
      </c>
      <c r="B185" s="10">
        <v>122704.41099999999</v>
      </c>
      <c r="C185" s="10">
        <v>131842.66500000001</v>
      </c>
      <c r="D185" s="10">
        <v>4791.2956549999999</v>
      </c>
      <c r="E185" s="10">
        <v>4377.733851</v>
      </c>
      <c r="F185" s="11">
        <f t="shared" si="22"/>
        <v>3.634101036261668E-2</v>
      </c>
      <c r="G185" s="11">
        <f t="shared" si="23"/>
        <v>3.3204227561692563E-2</v>
      </c>
    </row>
    <row r="186" spans="1:7" x14ac:dyDescent="0.2">
      <c r="A186" s="5">
        <v>41730</v>
      </c>
      <c r="B186" s="10">
        <v>119752.246</v>
      </c>
      <c r="C186" s="10">
        <v>128981.893</v>
      </c>
      <c r="D186" s="10">
        <v>4685.2091780000001</v>
      </c>
      <c r="E186" s="10">
        <v>4258.7793899999997</v>
      </c>
      <c r="F186" s="11">
        <f t="shared" si="22"/>
        <v>3.6324549663726835E-2</v>
      </c>
      <c r="G186" s="11">
        <f t="shared" si="23"/>
        <v>3.3018428330866566E-2</v>
      </c>
    </row>
    <row r="187" spans="1:7" x14ac:dyDescent="0.2">
      <c r="A187" s="5">
        <v>41760</v>
      </c>
      <c r="B187" s="10">
        <v>124640.414</v>
      </c>
      <c r="C187" s="10">
        <v>133744.09</v>
      </c>
      <c r="D187" s="10">
        <v>4821.82953</v>
      </c>
      <c r="E187" s="10">
        <v>4388.047587</v>
      </c>
      <c r="F187" s="11">
        <f t="shared" si="22"/>
        <v>3.6052654962174406E-2</v>
      </c>
      <c r="G187" s="11">
        <f t="shared" si="23"/>
        <v>3.2809282167159684E-2</v>
      </c>
    </row>
    <row r="188" spans="1:7" x14ac:dyDescent="0.2">
      <c r="A188" s="5">
        <v>41791</v>
      </c>
      <c r="B188" s="10">
        <v>116335.588</v>
      </c>
      <c r="C188" s="10">
        <v>127606.655</v>
      </c>
      <c r="D188" s="10">
        <v>4587.479585</v>
      </c>
      <c r="E188" s="10">
        <v>4148.5514910000002</v>
      </c>
      <c r="F188" s="11">
        <f t="shared" si="22"/>
        <v>3.5950159378443078E-2</v>
      </c>
      <c r="G188" s="11">
        <f t="shared" si="23"/>
        <v>3.2510463431550653E-2</v>
      </c>
    </row>
    <row r="189" spans="1:7" x14ac:dyDescent="0.2">
      <c r="A189" s="5">
        <v>41821</v>
      </c>
      <c r="B189" s="10">
        <v>114579.91099999999</v>
      </c>
      <c r="C189" s="10">
        <v>124986.427</v>
      </c>
      <c r="D189" s="10">
        <v>4466.7189200000003</v>
      </c>
      <c r="E189" s="10">
        <v>4115.1497049999998</v>
      </c>
      <c r="F189" s="11">
        <f t="shared" si="22"/>
        <v>3.5737631895021695E-2</v>
      </c>
      <c r="G189" s="11">
        <f t="shared" si="23"/>
        <v>3.2924772743523581E-2</v>
      </c>
    </row>
    <row r="190" spans="1:7" x14ac:dyDescent="0.2">
      <c r="A190" s="5">
        <v>41852</v>
      </c>
      <c r="B190" s="10">
        <v>109216.58199999999</v>
      </c>
      <c r="C190" s="10">
        <v>116122.503</v>
      </c>
      <c r="D190" s="10">
        <v>4270.4526150000002</v>
      </c>
      <c r="E190" s="10">
        <v>3854.6740060000002</v>
      </c>
      <c r="F190" s="11">
        <f t="shared" si="22"/>
        <v>3.6775409629260236E-2</v>
      </c>
      <c r="G190" s="11">
        <f t="shared" si="23"/>
        <v>3.3194892517947189E-2</v>
      </c>
    </row>
    <row r="191" spans="1:7" x14ac:dyDescent="0.2">
      <c r="A191" s="5">
        <v>41883</v>
      </c>
      <c r="B191" s="10">
        <v>103768.594</v>
      </c>
      <c r="C191" s="10">
        <v>110139.51</v>
      </c>
      <c r="D191" s="10">
        <v>4106.3874919999998</v>
      </c>
      <c r="E191" s="10">
        <v>3689.6544079999999</v>
      </c>
      <c r="F191" s="11">
        <f t="shared" ref="F191:F196" si="24">D191/C191</f>
        <v>3.7283509723259167E-2</v>
      </c>
      <c r="G191" s="11">
        <f t="shared" ref="G191:G196" si="25">E191/C191</f>
        <v>3.3499825884462354E-2</v>
      </c>
    </row>
    <row r="192" spans="1:7" x14ac:dyDescent="0.2">
      <c r="A192" s="5">
        <v>41913</v>
      </c>
      <c r="B192" s="10">
        <v>109556.606</v>
      </c>
      <c r="C192" s="10">
        <v>114822.031</v>
      </c>
      <c r="D192" s="10">
        <v>4344.0900009999996</v>
      </c>
      <c r="E192" s="10">
        <v>3920.4373409999998</v>
      </c>
      <c r="F192" s="11">
        <f t="shared" si="24"/>
        <v>3.7833244745514034E-2</v>
      </c>
      <c r="G192" s="11">
        <f t="shared" si="25"/>
        <v>3.4143598635700843E-2</v>
      </c>
    </row>
    <row r="193" spans="1:7" x14ac:dyDescent="0.2">
      <c r="A193" s="5">
        <v>41944</v>
      </c>
      <c r="B193" s="10">
        <v>109753.63</v>
      </c>
      <c r="C193" s="10">
        <v>111961.27899999999</v>
      </c>
      <c r="D193" s="10">
        <v>4229.6305890000003</v>
      </c>
      <c r="E193" s="10">
        <v>3835.4243029999998</v>
      </c>
      <c r="F193" s="11">
        <f t="shared" si="24"/>
        <v>3.7777619430374679E-2</v>
      </c>
      <c r="G193" s="11">
        <f t="shared" si="25"/>
        <v>3.4256703185750498E-2</v>
      </c>
    </row>
    <row r="194" spans="1:7" x14ac:dyDescent="0.2">
      <c r="A194" s="5">
        <v>41974</v>
      </c>
      <c r="B194" s="10">
        <v>118637.519</v>
      </c>
      <c r="C194" s="10">
        <v>118174.664</v>
      </c>
      <c r="D194" s="10">
        <v>4437.5002130000003</v>
      </c>
      <c r="E194" s="10">
        <v>4030.242295</v>
      </c>
      <c r="F194" s="11">
        <f t="shared" si="24"/>
        <v>3.7550351850376321E-2</v>
      </c>
      <c r="G194" s="11">
        <f t="shared" si="25"/>
        <v>3.4104114694161518E-2</v>
      </c>
    </row>
    <row r="195" spans="1:7" x14ac:dyDescent="0.2">
      <c r="A195" s="5">
        <v>42005</v>
      </c>
      <c r="B195" s="10">
        <v>117064.834273</v>
      </c>
      <c r="C195" s="10">
        <v>115855.69</v>
      </c>
      <c r="D195" s="10">
        <v>4400.6874159999998</v>
      </c>
      <c r="E195" s="10">
        <v>3975.0224429999998</v>
      </c>
      <c r="F195" s="11">
        <f t="shared" si="24"/>
        <v>3.7984214810683876E-2</v>
      </c>
      <c r="G195" s="11">
        <f t="shared" si="25"/>
        <v>3.4310118415418353E-2</v>
      </c>
    </row>
    <row r="196" spans="1:7" x14ac:dyDescent="0.2">
      <c r="A196" s="5">
        <v>42036</v>
      </c>
      <c r="B196" s="10">
        <v>107163.5628741</v>
      </c>
      <c r="C196" s="10">
        <v>109085.356</v>
      </c>
      <c r="D196" s="10">
        <v>4097.3511090000002</v>
      </c>
      <c r="E196" s="10">
        <v>3737.4851680000002</v>
      </c>
      <c r="F196" s="11">
        <f t="shared" si="24"/>
        <v>3.7560963810761183E-2</v>
      </c>
      <c r="G196" s="11">
        <f t="shared" si="25"/>
        <v>3.4262024757933593E-2</v>
      </c>
    </row>
    <row r="197" spans="1:7" x14ac:dyDescent="0.2">
      <c r="A197" s="5">
        <v>42064</v>
      </c>
      <c r="B197" s="10">
        <v>122830.9498287</v>
      </c>
      <c r="C197" s="10">
        <v>127015.364</v>
      </c>
      <c r="D197" s="10">
        <v>4764.5429060000006</v>
      </c>
      <c r="E197" s="10">
        <v>4289.6206359999996</v>
      </c>
      <c r="F197" s="11">
        <f t="shared" ref="F197:F202" si="26">D197/C197</f>
        <v>3.7511547862823909E-2</v>
      </c>
      <c r="G197" s="11">
        <f t="shared" ref="G197:G202" si="27">E197/C197</f>
        <v>3.3772454771692023E-2</v>
      </c>
    </row>
    <row r="198" spans="1:7" x14ac:dyDescent="0.2">
      <c r="A198" s="5">
        <v>42095</v>
      </c>
      <c r="B198" s="10">
        <v>119874.91552</v>
      </c>
      <c r="C198" s="10">
        <v>121938.322</v>
      </c>
      <c r="D198" s="10">
        <v>4553.7896600000004</v>
      </c>
      <c r="E198" s="10">
        <v>4082.7024929999998</v>
      </c>
      <c r="F198" s="11">
        <f t="shared" si="26"/>
        <v>3.734502480688557E-2</v>
      </c>
      <c r="G198" s="11">
        <f t="shared" si="27"/>
        <v>3.3481701453953086E-2</v>
      </c>
    </row>
    <row r="199" spans="1:7" x14ac:dyDescent="0.2">
      <c r="A199" s="5">
        <v>42125</v>
      </c>
      <c r="B199" s="10">
        <v>124766.8639255</v>
      </c>
      <c r="C199" s="10">
        <v>127274.86500000001</v>
      </c>
      <c r="D199" s="10">
        <v>4724.6984270000003</v>
      </c>
      <c r="E199" s="10">
        <v>4251.6902829999999</v>
      </c>
      <c r="F199" s="11">
        <f t="shared" si="26"/>
        <v>3.7122006980718464E-2</v>
      </c>
      <c r="G199" s="11">
        <f t="shared" si="27"/>
        <v>3.3405576843471799E-2</v>
      </c>
    </row>
    <row r="200" spans="1:7" x14ac:dyDescent="0.2">
      <c r="A200" s="5">
        <v>42156</v>
      </c>
      <c r="B200" s="10">
        <v>116453.0640404</v>
      </c>
      <c r="C200" s="10">
        <v>120288.503</v>
      </c>
      <c r="D200" s="10">
        <v>4442.4263150000006</v>
      </c>
      <c r="E200" s="10">
        <v>4006.6245320000003</v>
      </c>
      <c r="F200" s="11">
        <f t="shared" si="26"/>
        <v>3.6931429057688085E-2</v>
      </c>
      <c r="G200" s="11">
        <f t="shared" si="27"/>
        <v>3.3308457849874483E-2</v>
      </c>
    </row>
    <row r="201" spans="1:7" x14ac:dyDescent="0.2">
      <c r="A201" s="5">
        <v>42186</v>
      </c>
      <c r="B201" s="10">
        <v>114695.01066850001</v>
      </c>
      <c r="C201" s="10">
        <v>117365.41499999999</v>
      </c>
      <c r="D201" s="10">
        <v>4291.5463710000004</v>
      </c>
      <c r="E201" s="10">
        <v>3869.5130129999998</v>
      </c>
      <c r="F201" s="11">
        <f t="shared" si="26"/>
        <v>3.6565681389189489E-2</v>
      </c>
      <c r="G201" s="11">
        <f t="shared" si="27"/>
        <v>3.2969789379605569E-2</v>
      </c>
    </row>
    <row r="202" spans="1:7" x14ac:dyDescent="0.2">
      <c r="A202" s="5">
        <v>42217</v>
      </c>
      <c r="B202" s="10">
        <v>109324.4653279</v>
      </c>
      <c r="C202" s="10">
        <v>107194.04</v>
      </c>
      <c r="D202" s="10">
        <v>3964.4062719999997</v>
      </c>
      <c r="E202" s="10">
        <v>3527.6959980000001</v>
      </c>
      <c r="F202" s="11">
        <f t="shared" si="26"/>
        <v>3.6983457960909023E-2</v>
      </c>
      <c r="G202" s="11">
        <f t="shared" si="27"/>
        <v>3.2909441588356965E-2</v>
      </c>
    </row>
    <row r="203" spans="1:7" x14ac:dyDescent="0.2">
      <c r="A203" s="5">
        <v>42248</v>
      </c>
      <c r="B203" s="10">
        <v>103870.0042826</v>
      </c>
      <c r="C203" s="10">
        <v>101373.876</v>
      </c>
      <c r="D203" s="10">
        <v>3812.3962629999996</v>
      </c>
      <c r="E203" s="10">
        <v>3374.479186</v>
      </c>
      <c r="F203" s="11">
        <f t="shared" ref="F203:F208" si="28">D203/C203</f>
        <v>3.7607285164868311E-2</v>
      </c>
      <c r="G203" s="11">
        <f t="shared" ref="G203:G208" si="29">E203/C203</f>
        <v>3.3287463389483102E-2</v>
      </c>
    </row>
    <row r="204" spans="1:7" x14ac:dyDescent="0.2">
      <c r="A204" s="5">
        <v>42278</v>
      </c>
      <c r="B204" s="10">
        <v>109665.0085561</v>
      </c>
      <c r="C204" s="10">
        <v>106674.891</v>
      </c>
      <c r="D204" s="10">
        <v>4002.9310189999997</v>
      </c>
      <c r="E204" s="10">
        <v>3613.9748460000001</v>
      </c>
      <c r="F204" s="11">
        <f t="shared" si="28"/>
        <v>3.7524585040354053E-2</v>
      </c>
      <c r="G204" s="11">
        <f t="shared" si="29"/>
        <v>3.3878402050581895E-2</v>
      </c>
    </row>
    <row r="205" spans="1:7" x14ac:dyDescent="0.2">
      <c r="A205" s="5">
        <v>42309</v>
      </c>
      <c r="B205" s="10">
        <v>109864.47913199999</v>
      </c>
      <c r="C205" s="10">
        <v>104730.253</v>
      </c>
      <c r="D205" s="10">
        <v>4019.4326929999997</v>
      </c>
      <c r="E205" s="10">
        <v>3605.0059639999999</v>
      </c>
      <c r="F205" s="11">
        <f t="shared" si="28"/>
        <v>3.8378907506315292E-2</v>
      </c>
      <c r="G205" s="11">
        <f t="shared" si="29"/>
        <v>3.4421820445712091E-2</v>
      </c>
    </row>
    <row r="206" spans="1:7" x14ac:dyDescent="0.2">
      <c r="A206" s="5">
        <v>42339</v>
      </c>
      <c r="B206" s="10">
        <v>118759.0305712</v>
      </c>
      <c r="C206" s="10">
        <v>113326.61500000001</v>
      </c>
      <c r="D206" s="10">
        <v>4416.3963869999998</v>
      </c>
      <c r="E206" s="10">
        <v>3916.0825479999999</v>
      </c>
      <c r="F206" s="11">
        <f t="shared" si="28"/>
        <v>3.8970513563826109E-2</v>
      </c>
      <c r="G206" s="11">
        <f t="shared" si="29"/>
        <v>3.4555717983811657E-2</v>
      </c>
    </row>
    <row r="207" spans="1:7" x14ac:dyDescent="0.2">
      <c r="A207" s="5">
        <v>42370</v>
      </c>
      <c r="B207" s="10">
        <v>120446.15765780001</v>
      </c>
      <c r="C207" s="10">
        <v>115538.844</v>
      </c>
      <c r="D207" s="10">
        <v>4514.6189859999995</v>
      </c>
      <c r="E207" s="10">
        <v>3997.2713269999999</v>
      </c>
      <c r="F207" s="11">
        <f t="shared" si="28"/>
        <v>3.9074469067736213E-2</v>
      </c>
      <c r="G207" s="11">
        <f t="shared" si="29"/>
        <v>3.459677445794767E-2</v>
      </c>
    </row>
    <row r="208" spans="1:7" x14ac:dyDescent="0.2">
      <c r="A208" s="5">
        <v>42401</v>
      </c>
      <c r="B208" s="10">
        <v>110258.38079350001</v>
      </c>
      <c r="C208" s="10">
        <v>113764.353</v>
      </c>
      <c r="D208" s="10">
        <v>4391.9129460000004</v>
      </c>
      <c r="E208" s="10">
        <v>3911.6947429999996</v>
      </c>
      <c r="F208" s="11">
        <f t="shared" si="28"/>
        <v>3.8605352469239643E-2</v>
      </c>
      <c r="G208" s="11">
        <f t="shared" si="29"/>
        <v>3.4384186608963523E-2</v>
      </c>
    </row>
    <row r="209" spans="1:7" x14ac:dyDescent="0.2">
      <c r="A209" s="5">
        <v>42430</v>
      </c>
      <c r="B209" s="10">
        <v>126378.5839333</v>
      </c>
      <c r="C209" s="10">
        <v>130316.673</v>
      </c>
      <c r="D209" s="10">
        <v>4930.4069369999997</v>
      </c>
      <c r="E209" s="10">
        <v>4408.7193890000008</v>
      </c>
      <c r="F209" s="11">
        <f t="shared" ref="F209:F217" si="30">D209/C209</f>
        <v>3.7834045510047667E-2</v>
      </c>
      <c r="G209" s="11">
        <f t="shared" ref="G209:G217" si="31">E209/C209</f>
        <v>3.383081602305793E-2</v>
      </c>
    </row>
    <row r="210" spans="1:7" x14ac:dyDescent="0.2">
      <c r="A210" s="5">
        <v>42461</v>
      </c>
      <c r="B210" s="10">
        <v>123338.0088484</v>
      </c>
      <c r="C210" s="10">
        <v>124568.605</v>
      </c>
      <c r="D210" s="10">
        <v>4624.4510350000101</v>
      </c>
      <c r="E210" s="10">
        <v>4214.5504680000004</v>
      </c>
      <c r="F210" s="11">
        <f t="shared" si="30"/>
        <v>3.7123728205834934E-2</v>
      </c>
      <c r="G210" s="11">
        <f t="shared" si="31"/>
        <v>3.3833167418066537E-2</v>
      </c>
    </row>
    <row r="211" spans="1:7" x14ac:dyDescent="0.2">
      <c r="A211" s="5">
        <v>42491</v>
      </c>
      <c r="B211" s="10">
        <v>128372.5568521</v>
      </c>
      <c r="C211" s="10">
        <v>142619.49100000001</v>
      </c>
      <c r="D211" s="10">
        <v>5269.2397449999999</v>
      </c>
      <c r="E211" s="10">
        <v>4810.3424409999998</v>
      </c>
      <c r="F211" s="11">
        <f t="shared" si="30"/>
        <v>3.694614044724083E-2</v>
      </c>
      <c r="G211" s="11">
        <f t="shared" si="31"/>
        <v>3.372850658259606E-2</v>
      </c>
    </row>
    <row r="212" spans="1:7" x14ac:dyDescent="0.2">
      <c r="A212" s="5">
        <v>42522</v>
      </c>
      <c r="B212" s="10">
        <v>119819.00508079999</v>
      </c>
      <c r="C212" s="10">
        <v>127909.469</v>
      </c>
      <c r="D212" s="10">
        <v>4716.8802619999997</v>
      </c>
      <c r="E212" s="10">
        <v>4308.3577860000005</v>
      </c>
      <c r="F212" s="11">
        <f t="shared" si="30"/>
        <v>3.6876708963587364E-2</v>
      </c>
      <c r="G212" s="11">
        <f t="shared" si="31"/>
        <v>3.3682868201102459E-2</v>
      </c>
    </row>
    <row r="213" spans="1:7" x14ac:dyDescent="0.2">
      <c r="A213" s="5">
        <v>42552</v>
      </c>
      <c r="B213" s="10">
        <v>118010.7793391</v>
      </c>
      <c r="C213" s="10">
        <v>121956.205</v>
      </c>
      <c r="D213" s="10">
        <v>4507.2455410000002</v>
      </c>
      <c r="E213" s="10">
        <v>4092.8755510000001</v>
      </c>
      <c r="F213" s="11">
        <f t="shared" si="30"/>
        <v>3.6957902560185441E-2</v>
      </c>
      <c r="G213" s="11">
        <f t="shared" si="31"/>
        <v>3.3560207543355418E-2</v>
      </c>
    </row>
    <row r="214" spans="1:7" x14ac:dyDescent="0.2">
      <c r="A214" s="5">
        <v>42583</v>
      </c>
      <c r="B214" s="10">
        <v>112486.82474729999</v>
      </c>
      <c r="C214" s="10">
        <v>113372.54300000001</v>
      </c>
      <c r="D214" s="10">
        <v>4206.0815269999994</v>
      </c>
      <c r="E214" s="10">
        <v>3821.792093</v>
      </c>
      <c r="F214" s="11">
        <f t="shared" si="30"/>
        <v>3.7099648783568341E-2</v>
      </c>
      <c r="G214" s="11">
        <f t="shared" si="31"/>
        <v>3.3710032357658237E-2</v>
      </c>
    </row>
    <row r="215" spans="1:7" x14ac:dyDescent="0.2">
      <c r="A215" s="5">
        <v>42614</v>
      </c>
      <c r="B215" s="10">
        <v>106875.6776754</v>
      </c>
      <c r="C215" s="10">
        <v>110137.355</v>
      </c>
      <c r="D215" s="10">
        <v>4152.78316</v>
      </c>
      <c r="E215" s="10">
        <v>3793.2265240000002</v>
      </c>
      <c r="F215" s="11">
        <f t="shared" si="30"/>
        <v>3.7705492019487849E-2</v>
      </c>
      <c r="G215" s="11">
        <f t="shared" si="31"/>
        <v>3.4440871800489492E-2</v>
      </c>
    </row>
    <row r="216" spans="1:7" x14ac:dyDescent="0.2">
      <c r="A216" s="5">
        <v>42644</v>
      </c>
      <c r="B216" s="10">
        <v>112837.0400071</v>
      </c>
      <c r="C216" s="10">
        <v>116570.212</v>
      </c>
      <c r="D216" s="10">
        <v>4472.5411469999999</v>
      </c>
      <c r="E216" s="10">
        <v>4041.306278</v>
      </c>
      <c r="F216" s="11">
        <f t="shared" si="30"/>
        <v>3.8367787707206023E-2</v>
      </c>
      <c r="G216" s="11">
        <f t="shared" si="31"/>
        <v>3.4668430370530683E-2</v>
      </c>
    </row>
    <row r="217" spans="1:7" x14ac:dyDescent="0.2">
      <c r="A217" s="5">
        <v>42675</v>
      </c>
      <c r="B217" s="10">
        <v>113039.976712</v>
      </c>
      <c r="C217" s="10">
        <v>112972.91899999999</v>
      </c>
      <c r="D217" s="10">
        <v>4359.5939719999997</v>
      </c>
      <c r="E217" s="10">
        <v>3922.3149530000001</v>
      </c>
      <c r="F217" s="11">
        <f t="shared" si="30"/>
        <v>3.8589725843943185E-2</v>
      </c>
      <c r="G217" s="11">
        <f t="shared" si="31"/>
        <v>3.4719072391145356E-2</v>
      </c>
    </row>
    <row r="218" spans="1:7" x14ac:dyDescent="0.2">
      <c r="A218" s="5">
        <v>42705</v>
      </c>
      <c r="B218" s="10">
        <v>122189.91535320001</v>
      </c>
      <c r="C218" s="10">
        <v>119822.546</v>
      </c>
      <c r="D218" s="10">
        <v>4679.614697</v>
      </c>
      <c r="E218" s="10">
        <v>4174.2762379999995</v>
      </c>
      <c r="F218" s="11">
        <f t="shared" ref="F218:F229" si="32">D218/C218</f>
        <v>3.9054542347981822E-2</v>
      </c>
      <c r="G218" s="11">
        <f t="shared" ref="G218:G229" si="33">E218/C218</f>
        <v>3.4837151916301289E-2</v>
      </c>
    </row>
    <row r="219" spans="1:7" x14ac:dyDescent="0.2">
      <c r="A219" s="5">
        <v>42736</v>
      </c>
      <c r="B219" s="10">
        <v>124221.00238239999</v>
      </c>
      <c r="C219" s="10">
        <v>124718.386</v>
      </c>
      <c r="D219" s="10">
        <v>4908.3055880000002</v>
      </c>
      <c r="E219" s="10">
        <v>4345.4661260000003</v>
      </c>
      <c r="F219" s="11">
        <f t="shared" si="32"/>
        <v>3.9355108299749808E-2</v>
      </c>
      <c r="G219" s="11">
        <f t="shared" si="33"/>
        <v>3.4842225475881318E-2</v>
      </c>
    </row>
    <row r="220" spans="1:7" x14ac:dyDescent="0.2">
      <c r="A220" s="5">
        <v>42767</v>
      </c>
      <c r="B220" s="10">
        <v>113715.8693514</v>
      </c>
      <c r="C220" s="10">
        <v>115523.121</v>
      </c>
      <c r="D220" s="10">
        <v>4482.5012290000004</v>
      </c>
      <c r="E220" s="10">
        <v>4012.8642719999998</v>
      </c>
      <c r="F220" s="11">
        <f t="shared" si="32"/>
        <v>3.8801767041941333E-2</v>
      </c>
      <c r="G220" s="11">
        <f t="shared" si="33"/>
        <v>3.4736460002669077E-2</v>
      </c>
    </row>
    <row r="221" spans="1:7" x14ac:dyDescent="0.2">
      <c r="A221" s="5">
        <v>42795</v>
      </c>
      <c r="B221" s="10">
        <v>130340.25065820001</v>
      </c>
      <c r="C221" s="10">
        <v>135558.89300000001</v>
      </c>
      <c r="D221" s="10">
        <v>5150.4240710000004</v>
      </c>
      <c r="E221" s="10">
        <v>4613.6227090000002</v>
      </c>
      <c r="F221" s="11">
        <f t="shared" si="32"/>
        <v>3.7993996240438463E-2</v>
      </c>
      <c r="G221" s="11">
        <f t="shared" si="33"/>
        <v>3.4034083687892021E-2</v>
      </c>
    </row>
    <row r="222" spans="1:7" x14ac:dyDescent="0.2">
      <c r="A222" s="5">
        <v>42826</v>
      </c>
      <c r="B222" s="10">
        <v>127201.2221212</v>
      </c>
      <c r="C222" s="10">
        <v>133762.83199999999</v>
      </c>
      <c r="D222" s="10">
        <v>4994.0382399999999</v>
      </c>
      <c r="E222" s="10">
        <v>4543.1046530000003</v>
      </c>
      <c r="F222" s="11">
        <f t="shared" si="32"/>
        <v>3.7335021734587678E-2</v>
      </c>
      <c r="G222" s="11">
        <f t="shared" si="33"/>
        <v>3.3963879091614933E-2</v>
      </c>
    </row>
    <row r="223" spans="1:7" x14ac:dyDescent="0.2">
      <c r="A223" s="5">
        <v>42856</v>
      </c>
      <c r="B223" s="10">
        <v>132388.67702979999</v>
      </c>
      <c r="C223" s="10">
        <v>139328.74</v>
      </c>
      <c r="D223" s="10">
        <v>5178.802643</v>
      </c>
      <c r="E223" s="10">
        <v>4697.1280669999996</v>
      </c>
      <c r="F223" s="11">
        <f t="shared" si="32"/>
        <v>3.7169665375571474E-2</v>
      </c>
      <c r="G223" s="11">
        <f t="shared" si="33"/>
        <v>3.3712556842184896E-2</v>
      </c>
    </row>
    <row r="224" spans="1:7" x14ac:dyDescent="0.2">
      <c r="A224" s="5">
        <v>42887</v>
      </c>
      <c r="B224" s="10">
        <v>123565.60537400001</v>
      </c>
      <c r="C224" s="10">
        <v>135474.538</v>
      </c>
      <c r="D224" s="10">
        <v>5080.1633730000003</v>
      </c>
      <c r="E224" s="10">
        <v>4548.8233799999998</v>
      </c>
      <c r="F224" s="11">
        <f t="shared" si="32"/>
        <v>3.7499027108695515E-2</v>
      </c>
      <c r="G224" s="11">
        <f t="shared" si="33"/>
        <v>3.357696174612531E-2</v>
      </c>
    </row>
    <row r="225" spans="1:8" x14ac:dyDescent="0.2">
      <c r="A225" s="5">
        <v>42917</v>
      </c>
      <c r="B225" s="10">
        <v>121698.4281778</v>
      </c>
      <c r="C225" s="10">
        <v>127082.95699999999</v>
      </c>
      <c r="D225" s="10">
        <v>4795.6487180000004</v>
      </c>
      <c r="E225" s="10">
        <v>4217.5031600000002</v>
      </c>
      <c r="F225" s="11">
        <f t="shared" si="32"/>
        <v>3.7736363956340745E-2</v>
      </c>
      <c r="G225" s="11">
        <f t="shared" si="33"/>
        <v>3.3187008388544187E-2</v>
      </c>
    </row>
    <row r="226" spans="1:8" x14ac:dyDescent="0.2">
      <c r="A226" s="5">
        <v>42948</v>
      </c>
      <c r="B226" s="10">
        <v>115994.913721</v>
      </c>
      <c r="C226" s="10">
        <v>123965.87699999999</v>
      </c>
      <c r="D226" s="10">
        <v>4830.0397169999997</v>
      </c>
      <c r="E226" s="10">
        <v>4165.3199500000001</v>
      </c>
      <c r="F226" s="11">
        <f t="shared" si="32"/>
        <v>3.8962655158725656E-2</v>
      </c>
      <c r="G226" s="11">
        <f t="shared" si="33"/>
        <v>3.3600536299194662E-2</v>
      </c>
    </row>
    <row r="227" spans="1:8" x14ac:dyDescent="0.2">
      <c r="A227" s="5">
        <v>42979</v>
      </c>
      <c r="B227" s="10">
        <v>110204.6758496</v>
      </c>
      <c r="C227" s="10">
        <v>114986.166</v>
      </c>
      <c r="D227" s="10">
        <v>4491.1595600000001</v>
      </c>
      <c r="E227" s="10">
        <v>3936.1563329999999</v>
      </c>
      <c r="F227" s="11">
        <f t="shared" si="32"/>
        <v>3.9058259930155423E-2</v>
      </c>
      <c r="G227" s="11">
        <f t="shared" si="33"/>
        <v>3.4231564282263309E-2</v>
      </c>
    </row>
    <row r="228" spans="1:8" x14ac:dyDescent="0.2">
      <c r="A228" s="5">
        <v>43009</v>
      </c>
      <c r="B228" s="10">
        <v>116356.7215942</v>
      </c>
      <c r="C228" s="10">
        <v>124313.20299999999</v>
      </c>
      <c r="D228" s="10">
        <v>4943.7509790000004</v>
      </c>
      <c r="E228" s="10">
        <v>4328.9237279999998</v>
      </c>
      <c r="F228" s="11">
        <f t="shared" si="32"/>
        <v>3.976851098430792E-2</v>
      </c>
      <c r="G228" s="11">
        <f t="shared" si="33"/>
        <v>3.4822718935172157E-2</v>
      </c>
    </row>
    <row r="229" spans="1:8" x14ac:dyDescent="0.2">
      <c r="A229" s="5">
        <v>43040</v>
      </c>
      <c r="B229" s="10">
        <v>116574.634884</v>
      </c>
      <c r="C229" s="10">
        <v>115936.677</v>
      </c>
      <c r="D229" s="10">
        <v>4619.0998239999999</v>
      </c>
      <c r="E229" s="10">
        <v>4079.6584429999998</v>
      </c>
      <c r="F229" s="11">
        <f t="shared" si="32"/>
        <v>3.9841575103968178E-2</v>
      </c>
      <c r="G229" s="11">
        <f t="shared" si="33"/>
        <v>3.5188678411060548E-2</v>
      </c>
    </row>
    <row r="230" spans="1:8" x14ac:dyDescent="0.2">
      <c r="A230" s="5">
        <v>43070</v>
      </c>
      <c r="B230" s="10">
        <v>126017.0608564</v>
      </c>
      <c r="C230" s="10">
        <v>122809.894</v>
      </c>
      <c r="D230" s="10">
        <v>4940.3005169999997</v>
      </c>
      <c r="E230" s="10">
        <v>4297.0232679999999</v>
      </c>
      <c r="F230" s="11">
        <f t="shared" ref="F230:F235" si="34">D230/C230</f>
        <v>4.0227219127800889E-2</v>
      </c>
      <c r="G230" s="11">
        <f t="shared" ref="G230:G235" si="35">E230/C230</f>
        <v>3.4989227073186788E-2</v>
      </c>
    </row>
    <row r="231" spans="1:8" x14ac:dyDescent="0.2">
      <c r="A231" s="5">
        <v>43101</v>
      </c>
      <c r="B231" s="10">
        <v>129464.69309640001</v>
      </c>
      <c r="C231" s="10">
        <v>128473.825</v>
      </c>
      <c r="D231" s="10">
        <v>5117.9554269999899</v>
      </c>
      <c r="E231" s="10">
        <v>4461.1874619999899</v>
      </c>
      <c r="F231" s="11">
        <f t="shared" si="34"/>
        <v>3.9836561470789789E-2</v>
      </c>
      <c r="G231" s="11">
        <f t="shared" si="35"/>
        <v>3.4724485411717056E-2</v>
      </c>
    </row>
    <row r="232" spans="1:8" x14ac:dyDescent="0.2">
      <c r="A232" s="5">
        <v>43132</v>
      </c>
      <c r="B232" s="10">
        <v>118515.0261384</v>
      </c>
      <c r="C232" s="10">
        <v>120650.825</v>
      </c>
      <c r="D232" s="10">
        <v>4744.3474580000002</v>
      </c>
      <c r="E232" s="10">
        <v>4156.6944750000002</v>
      </c>
      <c r="F232" s="11">
        <f t="shared" si="34"/>
        <v>3.9322959109479777E-2</v>
      </c>
      <c r="G232" s="11">
        <f t="shared" si="35"/>
        <v>3.4452267317691368E-2</v>
      </c>
    </row>
    <row r="233" spans="1:8" x14ac:dyDescent="0.2">
      <c r="A233" s="5">
        <v>43160</v>
      </c>
      <c r="B233" s="10">
        <v>135841.74765120001</v>
      </c>
      <c r="C233" s="10">
        <v>138783.068</v>
      </c>
      <c r="D233" s="10">
        <v>5346.0331999999999</v>
      </c>
      <c r="E233" s="10">
        <v>4712.8145539999996</v>
      </c>
      <c r="F233" s="11">
        <f t="shared" si="34"/>
        <v>3.8520788429320496E-2</v>
      </c>
      <c r="G233" s="11">
        <f t="shared" si="35"/>
        <v>3.3958137847190407E-2</v>
      </c>
      <c r="H233" s="15"/>
    </row>
    <row r="234" spans="1:8" x14ac:dyDescent="0.2">
      <c r="A234" s="5">
        <v>43191</v>
      </c>
      <c r="B234" s="10">
        <v>132571.9855332</v>
      </c>
      <c r="C234" s="10">
        <v>138842.96900000001</v>
      </c>
      <c r="D234" s="10">
        <v>5256.4013430000005</v>
      </c>
      <c r="E234" s="10">
        <v>4698.6459000000004</v>
      </c>
      <c r="F234" s="11">
        <f t="shared" si="34"/>
        <v>3.7858606603262714E-2</v>
      </c>
      <c r="G234" s="11">
        <f t="shared" si="35"/>
        <v>3.3841439244935767E-2</v>
      </c>
      <c r="H234" s="15"/>
    </row>
    <row r="235" spans="1:8" x14ac:dyDescent="0.2">
      <c r="A235" s="5">
        <v>43221</v>
      </c>
      <c r="B235" s="10">
        <v>137981.15324280001</v>
      </c>
      <c r="C235" s="10">
        <v>144226.20300000001</v>
      </c>
      <c r="D235" s="10">
        <v>5425.0441979999996</v>
      </c>
      <c r="E235" s="10">
        <v>4801.5205820000001</v>
      </c>
      <c r="F235" s="11">
        <f t="shared" si="34"/>
        <v>3.7614830628245818E-2</v>
      </c>
      <c r="G235" s="11">
        <f t="shared" si="35"/>
        <v>3.3291596687184503E-2</v>
      </c>
      <c r="H235" s="15"/>
    </row>
    <row r="236" spans="1:8" x14ac:dyDescent="0.2">
      <c r="A236" s="5">
        <v>43252</v>
      </c>
      <c r="B236" s="10">
        <v>128786.448726</v>
      </c>
      <c r="C236" s="10">
        <v>131883.80900000001</v>
      </c>
      <c r="D236" s="10">
        <v>4875.1032640000003</v>
      </c>
      <c r="E236" s="10">
        <v>4409.7797540000001</v>
      </c>
      <c r="F236" s="11">
        <f t="shared" ref="F236:F241" si="36">D236/C236</f>
        <v>3.6965138487924626E-2</v>
      </c>
      <c r="G236" s="11">
        <f t="shared" ref="G236:G241" si="37">E236/C236</f>
        <v>3.34368546634864E-2</v>
      </c>
      <c r="H236" s="15"/>
    </row>
    <row r="237" spans="1:8" x14ac:dyDescent="0.2">
      <c r="A237" s="5">
        <v>43282</v>
      </c>
      <c r="B237" s="10">
        <v>126841.7326608</v>
      </c>
      <c r="C237" s="10">
        <v>134576.489</v>
      </c>
      <c r="D237" s="10">
        <v>4990.4720310000002</v>
      </c>
      <c r="E237" s="10">
        <v>4507.0980449999997</v>
      </c>
      <c r="F237" s="11">
        <f t="shared" si="36"/>
        <v>3.708279260428618E-2</v>
      </c>
      <c r="G237" s="11">
        <f t="shared" si="37"/>
        <v>3.3490976607362673E-2</v>
      </c>
      <c r="H237" s="15"/>
    </row>
    <row r="238" spans="1:8" x14ac:dyDescent="0.2">
      <c r="A238" s="5">
        <v>43313</v>
      </c>
      <c r="B238" s="10">
        <v>120901.068918</v>
      </c>
      <c r="C238" s="10">
        <v>128677.533</v>
      </c>
      <c r="D238" s="10">
        <v>4782.2844109999996</v>
      </c>
      <c r="E238" s="10">
        <v>4340.1482340000002</v>
      </c>
      <c r="F238" s="11">
        <f t="shared" si="36"/>
        <v>3.7164874858146367E-2</v>
      </c>
      <c r="G238" s="11">
        <f t="shared" si="37"/>
        <v>3.3728873508944254E-2</v>
      </c>
      <c r="H238" s="15"/>
    </row>
    <row r="239" spans="1:8" x14ac:dyDescent="0.2">
      <c r="A239" s="5">
        <v>43344</v>
      </c>
      <c r="B239" s="10">
        <v>114868.2247236</v>
      </c>
      <c r="C239" s="10">
        <v>120784.13</v>
      </c>
      <c r="D239" s="10">
        <v>4569.9136189999999</v>
      </c>
      <c r="E239" s="10">
        <v>4126.4359729999996</v>
      </c>
      <c r="F239" s="11">
        <f t="shared" si="36"/>
        <v>3.7835381345214802E-2</v>
      </c>
      <c r="G239" s="11">
        <f t="shared" si="37"/>
        <v>3.4163726418363072E-2</v>
      </c>
      <c r="H239" s="15"/>
    </row>
    <row r="240" spans="1:8" x14ac:dyDescent="0.2">
      <c r="A240" s="5">
        <v>43374</v>
      </c>
      <c r="B240" s="10">
        <v>121277.8036692</v>
      </c>
      <c r="C240" s="10">
        <v>123106.91</v>
      </c>
      <c r="D240" s="10">
        <v>4742.2989939999998</v>
      </c>
      <c r="E240" s="10">
        <v>4248.4838650000002</v>
      </c>
      <c r="F240" s="11">
        <f t="shared" si="36"/>
        <v>3.8521793731968415E-2</v>
      </c>
      <c r="G240" s="11">
        <f t="shared" si="37"/>
        <v>3.4510523129855183E-2</v>
      </c>
      <c r="H240" s="15"/>
    </row>
    <row r="241" spans="1:8" x14ac:dyDescent="0.2">
      <c r="A241" s="5">
        <v>43405</v>
      </c>
      <c r="B241" s="10">
        <v>121500.081684</v>
      </c>
      <c r="C241" s="10">
        <v>117640.508</v>
      </c>
      <c r="D241" s="10">
        <v>4552.3231569999998</v>
      </c>
      <c r="E241" s="10">
        <v>4116.8410430000004</v>
      </c>
      <c r="F241" s="11">
        <f t="shared" si="36"/>
        <v>3.8696901555372407E-2</v>
      </c>
      <c r="G241" s="11">
        <f t="shared" si="37"/>
        <v>3.499509746251691E-2</v>
      </c>
      <c r="H241" s="15"/>
    </row>
    <row r="242" spans="1:8" x14ac:dyDescent="0.2">
      <c r="A242" s="5">
        <v>43435</v>
      </c>
      <c r="B242" s="10">
        <v>131337.88595639999</v>
      </c>
      <c r="C242" s="10">
        <v>121156.68399999999</v>
      </c>
      <c r="D242" s="10">
        <v>4740.6303799999996</v>
      </c>
      <c r="E242" s="10">
        <v>4273.3612659999999</v>
      </c>
      <c r="F242" s="11">
        <f t="shared" ref="F242:F248" si="38">D242/C242</f>
        <v>3.9128096143667981E-2</v>
      </c>
      <c r="G242" s="11">
        <f t="shared" ref="G242:G248" si="39">E242/C242</f>
        <v>3.527136204883257E-2</v>
      </c>
      <c r="H242" s="15"/>
    </row>
    <row r="243" spans="1:8" x14ac:dyDescent="0.2">
      <c r="A243" s="5">
        <v>43466</v>
      </c>
      <c r="B243" s="10">
        <v>129601.62510580001</v>
      </c>
      <c r="C243" s="10">
        <v>121960.03599999999</v>
      </c>
      <c r="D243" s="10">
        <v>4802.5414769999998</v>
      </c>
      <c r="E243" s="10">
        <v>4283.3953380000003</v>
      </c>
      <c r="F243" s="11">
        <f t="shared" si="38"/>
        <v>3.9377993271500836E-2</v>
      </c>
      <c r="G243" s="11">
        <f t="shared" si="39"/>
        <v>3.5121302669999216E-2</v>
      </c>
      <c r="H243" s="15"/>
    </row>
    <row r="244" spans="1:8" x14ac:dyDescent="0.2">
      <c r="A244" s="5">
        <v>43497</v>
      </c>
      <c r="B244" s="10">
        <v>118639.10012459999</v>
      </c>
      <c r="C244" s="10">
        <v>114489.838</v>
      </c>
      <c r="D244" s="10">
        <v>4455.8712320000004</v>
      </c>
      <c r="E244" s="10">
        <v>4001.6621479999999</v>
      </c>
      <c r="F244" s="11">
        <f t="shared" si="38"/>
        <v>3.8919360092028434E-2</v>
      </c>
      <c r="G244" s="11">
        <f t="shared" si="39"/>
        <v>3.4952116431503727E-2</v>
      </c>
      <c r="H244" s="15"/>
    </row>
    <row r="245" spans="1:8" x14ac:dyDescent="0.2">
      <c r="A245" s="5">
        <v>43525</v>
      </c>
      <c r="B245" s="10">
        <v>135984.832551</v>
      </c>
      <c r="C245" s="10">
        <v>131239.93299999999</v>
      </c>
      <c r="D245" s="10">
        <v>5061.5701140000001</v>
      </c>
      <c r="E245" s="10">
        <v>4521.994882</v>
      </c>
      <c r="F245" s="11">
        <f t="shared" si="38"/>
        <v>3.8567301874498826E-2</v>
      </c>
      <c r="G245" s="11">
        <f t="shared" si="39"/>
        <v>3.4455937142241606E-2</v>
      </c>
    </row>
    <row r="246" spans="1:8" x14ac:dyDescent="0.2">
      <c r="A246" s="5">
        <v>43556</v>
      </c>
      <c r="B246" s="10">
        <v>132713.69841340001</v>
      </c>
      <c r="C246" s="10">
        <v>131222.696</v>
      </c>
      <c r="D246" s="10">
        <v>4893.020665</v>
      </c>
      <c r="E246" s="10">
        <v>4491.531379</v>
      </c>
      <c r="F246" s="11">
        <f t="shared" si="38"/>
        <v>3.7287914470222436E-2</v>
      </c>
      <c r="G246" s="11">
        <f t="shared" si="39"/>
        <v>3.4228311991090325E-2</v>
      </c>
    </row>
    <row r="247" spans="1:8" x14ac:dyDescent="0.2">
      <c r="A247" s="5">
        <v>43586</v>
      </c>
      <c r="B247" s="10">
        <v>138131.8079176</v>
      </c>
      <c r="C247" s="10">
        <v>139869.83100000001</v>
      </c>
      <c r="D247" s="10">
        <v>5191.0847970000004</v>
      </c>
      <c r="E247" s="10">
        <v>4709.2685799999999</v>
      </c>
      <c r="F247" s="11">
        <f t="shared" si="38"/>
        <v>3.71136846301044E-2</v>
      </c>
      <c r="G247" s="11">
        <f t="shared" si="39"/>
        <v>3.366893737077583E-2</v>
      </c>
    </row>
    <row r="248" spans="1:8" x14ac:dyDescent="0.2">
      <c r="A248" s="5">
        <v>43617</v>
      </c>
      <c r="B248" s="10">
        <v>128928.3337442</v>
      </c>
      <c r="C248" s="10">
        <v>129842.42200000001</v>
      </c>
      <c r="D248" s="10">
        <v>4840.8131450000001</v>
      </c>
      <c r="E248" s="10">
        <v>4324.2567129999998</v>
      </c>
      <c r="F248" s="11">
        <f t="shared" si="38"/>
        <v>3.7282215399524817E-2</v>
      </c>
      <c r="G248" s="11">
        <f t="shared" si="39"/>
        <v>3.3303882093326936E-2</v>
      </c>
    </row>
    <row r="249" spans="1:8" x14ac:dyDescent="0.2">
      <c r="A249" s="5">
        <v>43647</v>
      </c>
      <c r="B249" s="10">
        <v>126983.0664826</v>
      </c>
      <c r="C249" s="10">
        <v>129522.075</v>
      </c>
      <c r="D249" s="10">
        <v>4801.7371389999998</v>
      </c>
      <c r="E249" s="10">
        <v>4319.023048</v>
      </c>
      <c r="F249" s="11">
        <f t="shared" ref="F249:F254" si="40">D249/C249</f>
        <v>3.7072731725460696E-2</v>
      </c>
      <c r="G249" s="11">
        <f t="shared" ref="G249:G254" si="41">E249/C249</f>
        <v>3.3345845084708531E-2</v>
      </c>
    </row>
    <row r="250" spans="1:8" x14ac:dyDescent="0.2">
      <c r="A250" s="5">
        <v>43678</v>
      </c>
      <c r="B250" s="10">
        <v>121040.3685232</v>
      </c>
      <c r="C250" s="10">
        <v>121834.97100000001</v>
      </c>
      <c r="D250" s="10">
        <v>4619.415962</v>
      </c>
      <c r="E250" s="10">
        <v>4101.2924549999998</v>
      </c>
      <c r="F250" s="11">
        <f t="shared" si="40"/>
        <v>3.7915353236305196E-2</v>
      </c>
      <c r="G250" s="11">
        <f t="shared" si="41"/>
        <v>3.366268667638949E-2</v>
      </c>
    </row>
    <row r="251" spans="1:8" x14ac:dyDescent="0.2">
      <c r="A251" s="5">
        <v>43709</v>
      </c>
      <c r="B251" s="10">
        <v>115003.278905</v>
      </c>
      <c r="C251" s="10">
        <v>115759.754</v>
      </c>
      <c r="D251" s="10">
        <v>4451.5182210000003</v>
      </c>
      <c r="E251" s="10">
        <v>3966.2954960000002</v>
      </c>
      <c r="F251" s="11">
        <f t="shared" si="40"/>
        <v>3.8454800284043453E-2</v>
      </c>
      <c r="G251" s="11">
        <f t="shared" si="41"/>
        <v>3.4263164519164405E-2</v>
      </c>
    </row>
    <row r="252" spans="1:8" x14ac:dyDescent="0.2">
      <c r="A252" s="5">
        <v>43739</v>
      </c>
      <c r="B252" s="10">
        <v>121417.0946152</v>
      </c>
      <c r="C252" s="10">
        <v>125235.09299999999</v>
      </c>
      <c r="D252" s="10">
        <v>4890.576411</v>
      </c>
      <c r="E252" s="10">
        <v>4352.9501200000004</v>
      </c>
      <c r="F252" s="11">
        <f t="shared" si="40"/>
        <v>3.905116604177393E-2</v>
      </c>
      <c r="G252" s="11">
        <f t="shared" si="41"/>
        <v>3.4758229628176193E-2</v>
      </c>
    </row>
    <row r="253" spans="1:8" x14ac:dyDescent="0.2">
      <c r="A253" s="5">
        <v>43770</v>
      </c>
      <c r="B253" s="10">
        <v>121633.91933400001</v>
      </c>
      <c r="C253" s="10">
        <v>114491.876</v>
      </c>
      <c r="D253" s="10">
        <v>4441.7418070000003</v>
      </c>
      <c r="E253" s="10">
        <v>4016.5860250000001</v>
      </c>
      <c r="F253" s="11">
        <f t="shared" si="40"/>
        <v>3.8795257464381144E-2</v>
      </c>
      <c r="G253" s="11">
        <f t="shared" si="41"/>
        <v>3.5081843055833936E-2</v>
      </c>
    </row>
    <row r="254" spans="1:8" x14ac:dyDescent="0.2">
      <c r="A254" s="5">
        <v>43800</v>
      </c>
      <c r="B254" s="10">
        <v>131478.35028340001</v>
      </c>
      <c r="C254" s="10">
        <v>124810.96400000001</v>
      </c>
      <c r="D254" s="10">
        <v>4947.0035310000003</v>
      </c>
      <c r="E254" s="10">
        <v>4402.785656</v>
      </c>
      <c r="F254" s="11">
        <f t="shared" si="40"/>
        <v>3.9635969248663125E-2</v>
      </c>
      <c r="G254" s="11">
        <f t="shared" si="41"/>
        <v>3.527563216321284E-2</v>
      </c>
    </row>
    <row r="255" spans="1:8" x14ac:dyDescent="0.2">
      <c r="A255" s="5">
        <v>43831</v>
      </c>
      <c r="B255" s="155">
        <v>127387.9682754</v>
      </c>
      <c r="C255" s="155">
        <v>122681.821</v>
      </c>
      <c r="D255" s="155">
        <v>4935.4721319999999</v>
      </c>
      <c r="E255" s="155">
        <v>4340.7443970000004</v>
      </c>
      <c r="F255" s="11">
        <f t="shared" ref="F255:F260" si="42">D255/C255</f>
        <v>4.0229857135883236E-2</v>
      </c>
      <c r="G255" s="11">
        <f t="shared" ref="G255:G260" si="43">E255/C255</f>
        <v>3.5382132100892118E-2</v>
      </c>
    </row>
    <row r="256" spans="1:8" x14ac:dyDescent="0.2">
      <c r="A256" s="5">
        <v>43862</v>
      </c>
      <c r="B256" s="155">
        <v>116605.90059989999</v>
      </c>
      <c r="C256" s="155">
        <v>116271.469</v>
      </c>
      <c r="D256" s="155">
        <v>4651.5505709999998</v>
      </c>
      <c r="E256" s="155">
        <v>4083.1645549999998</v>
      </c>
      <c r="F256" s="11">
        <f t="shared" si="42"/>
        <v>4.0005949963528888E-2</v>
      </c>
      <c r="G256" s="11">
        <f t="shared" si="43"/>
        <v>3.511751068527396E-2</v>
      </c>
    </row>
    <row r="257" spans="1:16" x14ac:dyDescent="0.2">
      <c r="A257" s="5">
        <v>43891</v>
      </c>
      <c r="B257" s="155">
        <v>133659.00039569999</v>
      </c>
      <c r="C257" s="155">
        <v>133910.671</v>
      </c>
      <c r="D257" s="155">
        <v>5181.7744620000003</v>
      </c>
      <c r="E257" s="155">
        <v>4604.0079699999997</v>
      </c>
      <c r="F257" s="11">
        <f t="shared" si="42"/>
        <v>3.8695754590013218E-2</v>
      </c>
      <c r="G257" s="11">
        <f t="shared" si="43"/>
        <v>3.4381188113081738E-2</v>
      </c>
    </row>
    <row r="258" spans="1:16" x14ac:dyDescent="0.2">
      <c r="A258" s="5">
        <v>43922</v>
      </c>
      <c r="B258" s="155">
        <v>130454.83028520001</v>
      </c>
      <c r="C258" s="155">
        <v>130668.557</v>
      </c>
      <c r="D258" s="155">
        <v>4958.1224130000001</v>
      </c>
      <c r="E258" s="155">
        <v>4439.3442450000002</v>
      </c>
      <c r="F258" s="11">
        <f t="shared" si="42"/>
        <v>3.7944265451710771E-2</v>
      </c>
      <c r="G258" s="11">
        <f t="shared" si="43"/>
        <v>3.3974081806076729E-2</v>
      </c>
    </row>
    <row r="259" spans="1:16" x14ac:dyDescent="0.2">
      <c r="A259" s="5">
        <v>43952</v>
      </c>
      <c r="B259" s="155">
        <v>135797.51766330001</v>
      </c>
      <c r="C259" s="155">
        <v>137962.9</v>
      </c>
      <c r="D259" s="155">
        <v>5210.4021849999999</v>
      </c>
      <c r="E259" s="155">
        <v>4620.3512989999999</v>
      </c>
      <c r="F259" s="11">
        <f t="shared" si="42"/>
        <v>3.7766690791509891E-2</v>
      </c>
      <c r="G259" s="11">
        <f t="shared" si="43"/>
        <v>3.3489809934409906E-2</v>
      </c>
      <c r="I259" s="15"/>
      <c r="J259" s="15"/>
      <c r="K259" s="15"/>
      <c r="L259" s="15"/>
    </row>
    <row r="260" spans="1:16" x14ac:dyDescent="0.2">
      <c r="A260" s="5">
        <v>43983</v>
      </c>
      <c r="B260" s="155">
        <v>126756.32223600001</v>
      </c>
      <c r="C260" s="155">
        <v>137837.21599999999</v>
      </c>
      <c r="D260" s="155">
        <v>5218.3105269999996</v>
      </c>
      <c r="E260" s="155">
        <v>4575.4767659999998</v>
      </c>
      <c r="F260" s="11">
        <f t="shared" si="42"/>
        <v>3.7858502068120706E-2</v>
      </c>
      <c r="G260" s="11">
        <f t="shared" si="43"/>
        <v>3.3194785115218811E-2</v>
      </c>
      <c r="I260" s="15"/>
      <c r="J260" s="15"/>
      <c r="K260" s="15"/>
      <c r="L260" s="15"/>
    </row>
    <row r="261" spans="1:16" x14ac:dyDescent="0.2">
      <c r="A261" s="5">
        <v>44013</v>
      </c>
      <c r="B261" s="155">
        <v>124852.28568630001</v>
      </c>
      <c r="C261" s="155">
        <v>134200.84899999999</v>
      </c>
      <c r="D261" s="155">
        <v>5092.733827</v>
      </c>
      <c r="E261" s="155">
        <v>4443.7584150000002</v>
      </c>
      <c r="F261" s="11">
        <f t="shared" ref="F261:F266" si="44">D261/C261</f>
        <v>3.7948596189581484E-2</v>
      </c>
      <c r="G261" s="11">
        <f t="shared" ref="G261:G266" si="45">E261/C261</f>
        <v>3.3112744428315806E-2</v>
      </c>
      <c r="I261" s="15"/>
      <c r="J261" s="15"/>
      <c r="K261" s="15"/>
      <c r="L261" s="15"/>
    </row>
    <row r="262" spans="1:16" x14ac:dyDescent="0.2">
      <c r="A262" s="5">
        <v>44044</v>
      </c>
      <c r="B262" s="155">
        <v>119033.68111049999</v>
      </c>
      <c r="C262" s="155">
        <v>127766.06600000001</v>
      </c>
      <c r="D262" s="155">
        <v>4853.5533050000004</v>
      </c>
      <c r="E262" s="155">
        <v>4286.5075509999997</v>
      </c>
      <c r="F262" s="11">
        <f t="shared" si="44"/>
        <v>3.7987812076799798E-2</v>
      </c>
      <c r="G262" s="11">
        <f t="shared" si="45"/>
        <v>3.3549655907852714E-2</v>
      </c>
      <c r="I262" s="15"/>
      <c r="J262" s="15"/>
      <c r="K262" s="15"/>
      <c r="L262" s="15"/>
    </row>
    <row r="263" spans="1:16" x14ac:dyDescent="0.2">
      <c r="A263" s="5">
        <v>44075</v>
      </c>
      <c r="B263" s="155">
        <v>113111.0600946</v>
      </c>
      <c r="C263" s="155">
        <v>115089.614</v>
      </c>
      <c r="D263" s="155">
        <v>4521.9233620000005</v>
      </c>
      <c r="E263" s="155">
        <v>3948.2156920000002</v>
      </c>
      <c r="F263" s="11">
        <f t="shared" si="44"/>
        <v>3.9290455540149788E-2</v>
      </c>
      <c r="G263" s="11">
        <f t="shared" si="45"/>
        <v>3.4305577669241291E-2</v>
      </c>
      <c r="I263" s="104"/>
      <c r="J263" s="105"/>
      <c r="K263" s="105"/>
      <c r="L263" s="105"/>
      <c r="M263" s="105"/>
      <c r="N263" s="16"/>
    </row>
    <row r="264" spans="1:16" x14ac:dyDescent="0.2">
      <c r="A264" s="5">
        <v>44105</v>
      </c>
      <c r="B264" s="155">
        <v>119401.80816869999</v>
      </c>
      <c r="C264" s="155">
        <v>121708.166</v>
      </c>
      <c r="D264" s="155">
        <v>4843.3472389999997</v>
      </c>
      <c r="E264" s="155">
        <v>4247.3852880000004</v>
      </c>
      <c r="F264" s="11">
        <f t="shared" si="44"/>
        <v>3.9794759860238137E-2</v>
      </c>
      <c r="G264" s="11">
        <f t="shared" si="45"/>
        <v>3.4898112654166528E-2</v>
      </c>
      <c r="I264" s="104"/>
      <c r="J264" s="105"/>
      <c r="K264" s="105"/>
      <c r="L264" s="105"/>
      <c r="M264" s="105"/>
      <c r="N264" s="16"/>
      <c r="O264" s="15"/>
      <c r="P264" s="15"/>
    </row>
    <row r="265" spans="1:16" x14ac:dyDescent="0.2">
      <c r="A265" s="5">
        <v>44136</v>
      </c>
      <c r="B265" s="155">
        <v>119584.68842400001</v>
      </c>
      <c r="C265" s="155">
        <v>120435.548</v>
      </c>
      <c r="D265" s="155">
        <v>4823.7680090000003</v>
      </c>
      <c r="E265" s="155">
        <v>4249.0635590000002</v>
      </c>
      <c r="F265" s="11">
        <f t="shared" si="44"/>
        <v>4.0052692822886482E-2</v>
      </c>
      <c r="G265" s="11">
        <f t="shared" si="45"/>
        <v>3.5280808943552115E-2</v>
      </c>
      <c r="I265" s="104"/>
      <c r="J265" s="105"/>
      <c r="K265" s="105"/>
      <c r="L265" s="16"/>
      <c r="M265" s="105"/>
      <c r="N265" s="16"/>
    </row>
    <row r="266" spans="1:16" ht="12.75" customHeight="1" x14ac:dyDescent="0.2">
      <c r="A266" s="5">
        <v>44166</v>
      </c>
      <c r="B266" s="155">
        <v>129240.8840604</v>
      </c>
      <c r="C266" s="155">
        <v>122448.00900000001</v>
      </c>
      <c r="D266" s="155">
        <v>4929.4038289999999</v>
      </c>
      <c r="E266" s="155">
        <v>4377.1355210000002</v>
      </c>
      <c r="F266" s="11">
        <f t="shared" si="44"/>
        <v>4.025711703487151E-2</v>
      </c>
      <c r="G266" s="11">
        <f t="shared" si="45"/>
        <v>3.574689010255773E-2</v>
      </c>
    </row>
    <row r="267" spans="1:16" ht="12.75" customHeight="1" x14ac:dyDescent="0.2">
      <c r="A267" s="5">
        <v>44197</v>
      </c>
      <c r="B267" s="155">
        <v>127627.42671109999</v>
      </c>
      <c r="C267" s="155">
        <v>122755.7</v>
      </c>
      <c r="D267" s="155">
        <v>4965.3779629999999</v>
      </c>
      <c r="E267" s="155">
        <v>4372.6316569999999</v>
      </c>
      <c r="F267" s="11">
        <f t="shared" ref="F267:F273" si="46">D267/C267</f>
        <v>4.0449266005570417E-2</v>
      </c>
      <c r="G267" s="11">
        <f t="shared" ref="G267:G273" si="47">E267/C267</f>
        <v>3.5620599752190736E-2</v>
      </c>
      <c r="H267" s="38"/>
    </row>
    <row r="268" spans="1:16" x14ac:dyDescent="0.2">
      <c r="A268" s="5">
        <v>44228</v>
      </c>
      <c r="B268" s="155">
        <v>116824.0558671</v>
      </c>
      <c r="C268" s="155">
        <v>115041.429</v>
      </c>
      <c r="D268" s="155">
        <v>4644.9430670000002</v>
      </c>
      <c r="E268" s="155">
        <v>4089.2137640000001</v>
      </c>
      <c r="F268" s="11">
        <f t="shared" si="46"/>
        <v>4.0376263641509529E-2</v>
      </c>
      <c r="G268" s="11">
        <f t="shared" si="47"/>
        <v>3.5545575185788068E-2</v>
      </c>
      <c r="H268" s="64"/>
      <c r="I268" s="15"/>
      <c r="J268" s="15"/>
      <c r="K268" s="15"/>
      <c r="L268" s="15"/>
    </row>
    <row r="269" spans="1:16" x14ac:dyDescent="0.2">
      <c r="A269" s="5">
        <v>44256</v>
      </c>
      <c r="B269" s="155">
        <v>133909.76674230001</v>
      </c>
      <c r="C269" s="155">
        <v>131102.61600000001</v>
      </c>
      <c r="D269" s="155">
        <v>5252.1704829999999</v>
      </c>
      <c r="E269" s="155">
        <v>4596.1352159999997</v>
      </c>
      <c r="F269" s="11">
        <f t="shared" si="46"/>
        <v>4.0061523127806996E-2</v>
      </c>
      <c r="G269" s="11">
        <f t="shared" si="47"/>
        <v>3.50575400875296E-2</v>
      </c>
      <c r="H269" s="71"/>
      <c r="I269" s="15"/>
      <c r="J269" s="15"/>
      <c r="K269" s="15"/>
      <c r="L269" s="15"/>
    </row>
    <row r="270" spans="1:16" x14ac:dyDescent="0.2">
      <c r="A270" s="5">
        <v>44287</v>
      </c>
      <c r="B270" s="155">
        <v>130701.2656193</v>
      </c>
      <c r="C270" s="155">
        <v>134097.09299999999</v>
      </c>
      <c r="D270" s="155">
        <v>5287.149633</v>
      </c>
      <c r="E270" s="155">
        <v>4674.880161</v>
      </c>
      <c r="F270" s="11">
        <f t="shared" si="46"/>
        <v>3.9427772181459597E-2</v>
      </c>
      <c r="G270" s="11">
        <f t="shared" si="47"/>
        <v>3.4861905328551754E-2</v>
      </c>
      <c r="H270" s="71"/>
      <c r="I270" s="15"/>
      <c r="J270" s="15"/>
      <c r="K270" s="15"/>
      <c r="L270" s="15"/>
    </row>
    <row r="271" spans="1:16" x14ac:dyDescent="0.2">
      <c r="A271" s="5">
        <v>44317</v>
      </c>
      <c r="B271" s="155">
        <v>136056.60793219999</v>
      </c>
      <c r="C271" s="155">
        <v>142811.04199999999</v>
      </c>
      <c r="D271" s="155">
        <v>5495.1088829999999</v>
      </c>
      <c r="E271" s="155">
        <v>4908.5784400000002</v>
      </c>
      <c r="F271" s="11">
        <f t="shared" si="46"/>
        <v>3.8478179320335752E-2</v>
      </c>
      <c r="G271" s="11">
        <f t="shared" si="47"/>
        <v>3.4371140853380236E-2</v>
      </c>
      <c r="H271" s="71"/>
      <c r="I271" s="15"/>
      <c r="J271" s="15"/>
      <c r="K271" s="15"/>
      <c r="L271" s="15"/>
    </row>
    <row r="272" spans="1:16" x14ac:dyDescent="0.2">
      <c r="A272" s="5">
        <v>44348</v>
      </c>
      <c r="B272" s="155">
        <v>126999.19208350001</v>
      </c>
      <c r="C272" s="155">
        <v>138371.82999999999</v>
      </c>
      <c r="D272" s="155">
        <v>5330.0550510000003</v>
      </c>
      <c r="E272" s="155">
        <v>4752.6261290000002</v>
      </c>
      <c r="F272" s="11">
        <f t="shared" si="46"/>
        <v>3.8519798798642764E-2</v>
      </c>
      <c r="G272" s="11">
        <f t="shared" si="47"/>
        <v>3.4346775127567515E-2</v>
      </c>
      <c r="H272" s="71"/>
      <c r="I272" s="15"/>
      <c r="J272" s="15"/>
      <c r="K272" s="15"/>
      <c r="L272" s="15"/>
    </row>
    <row r="273" spans="1:18" x14ac:dyDescent="0.2">
      <c r="A273" s="5">
        <v>44378</v>
      </c>
      <c r="B273" s="155">
        <v>125092.7975417</v>
      </c>
      <c r="C273" s="155">
        <v>130420.45699999999</v>
      </c>
      <c r="D273" s="155">
        <v>5025.5049650000001</v>
      </c>
      <c r="E273" s="155">
        <v>4434.3429880000003</v>
      </c>
      <c r="F273" s="11">
        <f t="shared" si="46"/>
        <v>3.8533103476243766E-2</v>
      </c>
      <c r="G273" s="11">
        <f t="shared" si="47"/>
        <v>3.4000363823291926E-2</v>
      </c>
      <c r="H273" s="71"/>
      <c r="I273" s="15"/>
      <c r="J273" s="15"/>
      <c r="K273" s="15"/>
      <c r="L273" s="15"/>
      <c r="M273" s="122"/>
      <c r="N273" s="122"/>
      <c r="O273" s="122"/>
      <c r="P273" s="15"/>
      <c r="Q273" s="15"/>
    </row>
    <row r="274" spans="1:18" x14ac:dyDescent="0.2">
      <c r="A274" s="5">
        <v>44409</v>
      </c>
      <c r="B274" s="155">
        <v>119266.701479</v>
      </c>
      <c r="C274" s="155">
        <v>128374.336</v>
      </c>
      <c r="D274" s="155">
        <v>4974.6578589999999</v>
      </c>
      <c r="E274" s="155">
        <v>4400.3801899999999</v>
      </c>
      <c r="F274" s="11">
        <f t="shared" ref="F274:F279" si="48">D274/C274</f>
        <v>3.87511866779977E-2</v>
      </c>
      <c r="G274" s="11">
        <f t="shared" ref="G274:G279" si="49">E274/C274</f>
        <v>3.4277725027531986E-2</v>
      </c>
      <c r="H274" s="71"/>
      <c r="I274" s="15"/>
      <c r="J274" s="15"/>
      <c r="K274" s="15"/>
      <c r="L274" s="15"/>
      <c r="M274" s="122"/>
      <c r="N274" s="122"/>
      <c r="O274" s="122"/>
      <c r="P274" s="15"/>
      <c r="Q274" s="15"/>
      <c r="R274" s="122"/>
    </row>
    <row r="275" spans="1:18" x14ac:dyDescent="0.2">
      <c r="A275" s="5">
        <v>44440</v>
      </c>
      <c r="B275" s="155">
        <v>113334.6792019</v>
      </c>
      <c r="C275" s="155">
        <v>122339.173</v>
      </c>
      <c r="D275" s="155">
        <v>4811.7600409999995</v>
      </c>
      <c r="E275" s="155">
        <v>4246.7438220000004</v>
      </c>
      <c r="F275" s="11">
        <f t="shared" si="48"/>
        <v>3.9331310838597866E-2</v>
      </c>
      <c r="G275" s="11">
        <f t="shared" si="49"/>
        <v>3.4712870112339249E-2</v>
      </c>
      <c r="H275" s="71"/>
      <c r="I275" s="15"/>
      <c r="J275" s="15"/>
      <c r="K275" s="15"/>
      <c r="L275" s="15"/>
      <c r="M275" s="122"/>
      <c r="N275" s="122"/>
      <c r="O275" s="122"/>
      <c r="P275" s="15"/>
      <c r="Q275" s="15"/>
    </row>
    <row r="276" spans="1:18" x14ac:dyDescent="0.2">
      <c r="A276" s="5">
        <v>44470</v>
      </c>
      <c r="B276" s="155">
        <v>119635.1903438</v>
      </c>
      <c r="C276" s="155">
        <v>125599.09600000001</v>
      </c>
      <c r="D276" s="155">
        <v>5050.8853250000002</v>
      </c>
      <c r="E276" s="155">
        <v>4398.8281720000004</v>
      </c>
      <c r="F276" s="11">
        <f t="shared" si="48"/>
        <v>4.0214344576174336E-2</v>
      </c>
      <c r="G276" s="11">
        <f t="shared" si="49"/>
        <v>3.5022769367703092E-2</v>
      </c>
      <c r="H276" s="71"/>
      <c r="I276" s="15"/>
      <c r="J276" s="15"/>
      <c r="K276" s="15"/>
      <c r="L276" s="15"/>
      <c r="M276" s="122"/>
      <c r="N276" s="122"/>
      <c r="O276" s="122"/>
      <c r="P276" s="15"/>
      <c r="Q276" s="15"/>
    </row>
    <row r="277" spans="1:18" x14ac:dyDescent="0.2">
      <c r="A277" s="5">
        <v>44501</v>
      </c>
      <c r="B277" s="155">
        <v>119813.801001</v>
      </c>
      <c r="C277" s="155">
        <v>122967.82799999999</v>
      </c>
      <c r="D277" s="155">
        <v>4950.491583</v>
      </c>
      <c r="E277" s="155">
        <v>4335.5451519999997</v>
      </c>
      <c r="F277" s="11">
        <f t="shared" si="48"/>
        <v>4.0258429082767895E-2</v>
      </c>
      <c r="G277" s="11">
        <f t="shared" si="49"/>
        <v>3.5257556569999758E-2</v>
      </c>
      <c r="H277" s="71"/>
      <c r="I277" s="15"/>
      <c r="J277" s="15"/>
      <c r="K277" s="15"/>
      <c r="L277" s="15"/>
      <c r="M277" s="122"/>
      <c r="N277" s="122"/>
      <c r="O277" s="122"/>
      <c r="P277" s="15"/>
      <c r="Q277" s="15"/>
    </row>
    <row r="278" spans="1:18" x14ac:dyDescent="0.2">
      <c r="A278" s="5">
        <v>44531</v>
      </c>
      <c r="B278" s="155">
        <v>129485.08347709999</v>
      </c>
      <c r="C278" s="155">
        <v>126532.82799999999</v>
      </c>
      <c r="D278" s="155">
        <v>5083.5238909999998</v>
      </c>
      <c r="E278" s="155">
        <v>4468.2820730000003</v>
      </c>
      <c r="F278" s="11">
        <f t="shared" si="48"/>
        <v>4.0175533664670797E-2</v>
      </c>
      <c r="G278" s="11">
        <f t="shared" si="49"/>
        <v>3.5313223798333189E-2</v>
      </c>
      <c r="H278" s="71"/>
      <c r="I278" s="15"/>
      <c r="J278" s="15"/>
      <c r="K278" s="15"/>
      <c r="L278" s="15"/>
      <c r="M278" s="122"/>
      <c r="N278" s="122"/>
      <c r="O278" s="122"/>
      <c r="P278" s="15"/>
      <c r="Q278" s="15"/>
    </row>
    <row r="279" spans="1:18" x14ac:dyDescent="0.2">
      <c r="A279" s="5">
        <v>44562</v>
      </c>
      <c r="B279" s="155">
        <v>127992.5752547</v>
      </c>
      <c r="C279" s="155">
        <v>126863.25900000001</v>
      </c>
      <c r="D279" s="155">
        <v>5141.4737889999997</v>
      </c>
      <c r="E279" s="155">
        <v>4504.688572</v>
      </c>
      <c r="F279" s="11">
        <f t="shared" si="48"/>
        <v>4.0527681769549996E-2</v>
      </c>
      <c r="G279" s="11">
        <f t="shared" si="49"/>
        <v>3.550822048486079E-2</v>
      </c>
      <c r="H279" s="71"/>
      <c r="I279" s="120"/>
      <c r="J279" s="15"/>
      <c r="K279" s="15"/>
      <c r="L279" s="15"/>
      <c r="M279" s="122"/>
      <c r="N279" s="122"/>
      <c r="O279" s="122"/>
      <c r="P279" s="15"/>
      <c r="Q279" s="15"/>
    </row>
    <row r="280" spans="1:18" x14ac:dyDescent="0.2">
      <c r="A280" s="5">
        <v>44593</v>
      </c>
      <c r="B280" s="155">
        <v>117153.7547895</v>
      </c>
      <c r="C280" s="155">
        <v>117671.383</v>
      </c>
      <c r="D280" s="155">
        <v>4756.9655169999996</v>
      </c>
      <c r="E280" s="155">
        <v>4172.5921280000002</v>
      </c>
      <c r="F280" s="11">
        <f t="shared" ref="F280:F282" si="50">D280/C280</f>
        <v>4.0425848627954002E-2</v>
      </c>
      <c r="G280" s="11">
        <f t="shared" ref="G280:G282" si="51">E280/C280</f>
        <v>3.545970159966591E-2</v>
      </c>
      <c r="H280" s="71"/>
      <c r="I280" s="15"/>
      <c r="J280" s="15"/>
      <c r="K280" s="15"/>
      <c r="L280" s="15"/>
      <c r="M280" s="122"/>
      <c r="N280" s="122"/>
      <c r="O280" s="122"/>
      <c r="P280" s="15"/>
      <c r="Q280" s="15"/>
    </row>
    <row r="281" spans="1:18" x14ac:dyDescent="0.2">
      <c r="A281" s="5">
        <v>44621</v>
      </c>
      <c r="B281" s="155">
        <v>134290.78413270001</v>
      </c>
      <c r="C281" s="155">
        <v>136100.804</v>
      </c>
      <c r="D281" s="155">
        <v>5425.9917889999997</v>
      </c>
      <c r="E281" s="155">
        <v>4781.1208159999996</v>
      </c>
      <c r="F281" s="11">
        <f t="shared" si="50"/>
        <v>3.9867448461215552E-2</v>
      </c>
      <c r="G281" s="11">
        <f t="shared" si="51"/>
        <v>3.5129262101934386E-2</v>
      </c>
      <c r="H281" s="71"/>
      <c r="I281" s="15"/>
      <c r="J281" s="15"/>
      <c r="K281" s="15"/>
      <c r="L281" s="15"/>
      <c r="M281" s="122"/>
      <c r="N281" s="122"/>
      <c r="O281" s="122"/>
      <c r="P281" s="15"/>
      <c r="Q281" s="15"/>
    </row>
    <row r="282" spans="1:18" x14ac:dyDescent="0.2">
      <c r="A282" s="5">
        <v>44652</v>
      </c>
      <c r="B282" s="155">
        <v>131080.5228941</v>
      </c>
      <c r="C282" s="155">
        <v>132772.24799999999</v>
      </c>
      <c r="D282" s="155">
        <v>5158.7157820000002</v>
      </c>
      <c r="E282" s="155">
        <v>4548.5930340000004</v>
      </c>
      <c r="F282" s="11">
        <f t="shared" si="50"/>
        <v>3.885387089326077E-2</v>
      </c>
      <c r="G282" s="11">
        <f t="shared" si="51"/>
        <v>3.4258612793842284E-2</v>
      </c>
      <c r="H282" s="71"/>
      <c r="I282" s="15"/>
      <c r="J282" s="15"/>
      <c r="K282" s="15"/>
      <c r="L282" s="15"/>
      <c r="M282" s="122"/>
      <c r="N282" s="122"/>
      <c r="O282" s="122"/>
      <c r="P282" s="15"/>
      <c r="Q282" s="15"/>
    </row>
    <row r="283" spans="1:18" x14ac:dyDescent="0.2">
      <c r="A283" s="5">
        <v>44682</v>
      </c>
      <c r="B283" s="155">
        <v>136462.64054540001</v>
      </c>
      <c r="C283" s="155">
        <v>146678.97200000001</v>
      </c>
      <c r="D283" s="155">
        <v>5691.1781769999998</v>
      </c>
      <c r="E283" s="155">
        <v>4974.9468580000002</v>
      </c>
      <c r="F283" s="11">
        <f t="shared" ref="F283:F285" si="52">D283/C283</f>
        <v>3.8800232230970365E-2</v>
      </c>
      <c r="G283" s="11">
        <f t="shared" ref="G283:G285" si="53">E283/C283</f>
        <v>3.3917246556650259E-2</v>
      </c>
      <c r="H283" s="71"/>
      <c r="I283" s="15"/>
      <c r="J283" s="15"/>
      <c r="K283" s="15"/>
      <c r="L283" s="15"/>
      <c r="M283" s="122"/>
      <c r="N283" s="122"/>
      <c r="O283" s="122"/>
      <c r="P283" s="15"/>
      <c r="Q283" s="15"/>
    </row>
    <row r="284" spans="1:18" x14ac:dyDescent="0.2">
      <c r="A284" s="5">
        <v>44713</v>
      </c>
      <c r="B284" s="155">
        <v>127382.70856870001</v>
      </c>
      <c r="C284" s="155">
        <v>134101.44099999999</v>
      </c>
      <c r="D284" s="155">
        <v>5169.5628740000002</v>
      </c>
      <c r="E284" s="155">
        <v>4509.5841570000002</v>
      </c>
      <c r="F284" s="11">
        <f t="shared" si="52"/>
        <v>3.8549644473991895E-2</v>
      </c>
      <c r="G284" s="11">
        <f t="shared" si="53"/>
        <v>3.3628155845096402E-2</v>
      </c>
      <c r="H284" s="71"/>
      <c r="I284" s="144"/>
      <c r="J284" s="15"/>
      <c r="K284" s="15"/>
      <c r="L284" s="15"/>
      <c r="M284" s="122"/>
      <c r="N284" s="122"/>
      <c r="O284" s="122"/>
      <c r="P284" s="15"/>
      <c r="Q284" s="15"/>
    </row>
    <row r="285" spans="1:18" x14ac:dyDescent="0.2">
      <c r="A285" s="5">
        <v>44743</v>
      </c>
      <c r="B285" s="155">
        <v>125476.2143609</v>
      </c>
      <c r="C285" s="155">
        <v>134297.508</v>
      </c>
      <c r="D285" s="155">
        <v>5201.5158270000002</v>
      </c>
      <c r="E285" s="155">
        <v>4518.5769819999996</v>
      </c>
      <c r="F285" s="11">
        <f t="shared" si="52"/>
        <v>3.8731290732513073E-2</v>
      </c>
      <c r="G285" s="11">
        <f t="shared" si="53"/>
        <v>3.3646022545705014E-2</v>
      </c>
      <c r="H285" s="71"/>
      <c r="I285" s="144"/>
      <c r="J285" s="15"/>
      <c r="K285" s="15"/>
      <c r="L285" s="15"/>
      <c r="M285" s="122"/>
      <c r="N285" s="122"/>
      <c r="O285" s="122"/>
      <c r="P285" s="15"/>
      <c r="Q285" s="15"/>
    </row>
    <row r="286" spans="1:18" x14ac:dyDescent="0.2">
      <c r="A286" s="5">
        <v>44774</v>
      </c>
      <c r="B286" s="155">
        <v>119648.56045220001</v>
      </c>
      <c r="C286" s="155">
        <v>131155.58799999999</v>
      </c>
      <c r="D286" s="155">
        <v>5115.3771459999998</v>
      </c>
      <c r="E286" s="155">
        <v>4479.0720270000002</v>
      </c>
      <c r="F286" s="11">
        <f t="shared" ref="F286" si="54">D286/C286</f>
        <v>3.9002357612090463E-2</v>
      </c>
      <c r="G286" s="11">
        <f t="shared" ref="G286" si="55">E286/C286</f>
        <v>3.4150828762248397E-2</v>
      </c>
      <c r="H286" s="71"/>
      <c r="I286" s="143"/>
      <c r="J286" s="15"/>
      <c r="K286" s="15"/>
      <c r="L286" s="15"/>
      <c r="M286" s="122"/>
      <c r="N286" s="122"/>
      <c r="O286" s="122"/>
      <c r="P286" s="122"/>
    </row>
    <row r="287" spans="1:18" x14ac:dyDescent="0.2">
      <c r="A287" s="5">
        <v>44805</v>
      </c>
      <c r="B287" s="155">
        <v>113707.1603551</v>
      </c>
      <c r="C287" s="155">
        <v>123235.02800000001</v>
      </c>
      <c r="D287" s="155">
        <v>4900.671026</v>
      </c>
      <c r="E287" s="155">
        <v>4266.0132510000003</v>
      </c>
      <c r="F287" s="11">
        <f t="shared" ref="F287" si="56">D287/C287</f>
        <v>3.9766867468882305E-2</v>
      </c>
      <c r="G287" s="11">
        <f t="shared" ref="G287" si="57">E287/C287</f>
        <v>3.4616888722579751E-2</v>
      </c>
      <c r="H287" s="71"/>
      <c r="I287" s="143"/>
      <c r="J287" s="143"/>
      <c r="K287" s="15"/>
      <c r="L287" s="53"/>
      <c r="M287" s="124"/>
      <c r="N287" s="122"/>
      <c r="O287" s="122"/>
      <c r="P287" s="122"/>
    </row>
    <row r="288" spans="1:18" x14ac:dyDescent="0.2">
      <c r="A288" s="5">
        <v>44835</v>
      </c>
      <c r="B288" s="155">
        <v>120016.6557434</v>
      </c>
      <c r="C288" s="155">
        <v>127202.785</v>
      </c>
      <c r="D288" s="155">
        <v>5133.4968529999996</v>
      </c>
      <c r="E288" s="155">
        <v>4488.4538940000002</v>
      </c>
      <c r="F288" s="11">
        <f t="shared" ref="F288" si="58">D288/C288</f>
        <v>4.0356796063859758E-2</v>
      </c>
      <c r="G288" s="11">
        <f t="shared" ref="G288" si="59">E288/C288</f>
        <v>3.528581464627524E-2</v>
      </c>
      <c r="H288" s="71"/>
      <c r="I288" s="143"/>
      <c r="J288" s="143"/>
      <c r="K288" s="141"/>
      <c r="L288" s="141"/>
      <c r="M288" s="141"/>
      <c r="N288" s="122"/>
      <c r="O288" s="122"/>
      <c r="P288" s="122"/>
    </row>
    <row r="289" spans="1:15" ht="12.75" customHeight="1" x14ac:dyDescent="0.2">
      <c r="A289" s="5">
        <v>44866</v>
      </c>
      <c r="B289" s="155">
        <v>120175.54797299999</v>
      </c>
      <c r="C289" s="155">
        <v>120671.36</v>
      </c>
      <c r="D289" s="155">
        <v>4892.0181839999996</v>
      </c>
      <c r="E289" s="155">
        <v>4276.725015</v>
      </c>
      <c r="F289" s="11">
        <f>D289/C289</f>
        <v>4.054001035539833E-2</v>
      </c>
      <c r="G289" s="11">
        <f t="shared" ref="G289" si="60">E289/C289</f>
        <v>3.5441094017669143E-2</v>
      </c>
      <c r="I289" s="143"/>
      <c r="J289" s="143"/>
      <c r="K289" s="142"/>
      <c r="L289" s="142"/>
      <c r="M289" s="142"/>
      <c r="N289" s="122"/>
      <c r="O289" s="122"/>
    </row>
    <row r="290" spans="1:15" ht="12.75" customHeight="1" x14ac:dyDescent="0.2">
      <c r="A290" s="5">
        <v>44896</v>
      </c>
      <c r="B290" s="155">
        <v>129861.0629303</v>
      </c>
      <c r="C290" s="155">
        <v>123499.087</v>
      </c>
      <c r="D290" s="155">
        <v>5033.6906950000002</v>
      </c>
      <c r="E290" s="155">
        <v>4345.0971390000004</v>
      </c>
      <c r="F290" s="11">
        <f t="shared" ref="F290" si="61">D290/C290</f>
        <v>4.075893042836827E-2</v>
      </c>
      <c r="G290" s="11">
        <f t="shared" ref="G290" si="62">E290/C290</f>
        <v>3.5183232884952426E-2</v>
      </c>
      <c r="I290" s="143"/>
      <c r="J290" s="143"/>
      <c r="K290" s="142"/>
      <c r="L290" s="142"/>
      <c r="M290" s="142"/>
      <c r="N290" s="122"/>
      <c r="O290" s="122"/>
    </row>
    <row r="291" spans="1:15" ht="12.75" customHeight="1" x14ac:dyDescent="0.2">
      <c r="A291" s="5">
        <v>44927</v>
      </c>
      <c r="B291" s="155">
        <v>128515.36875559999</v>
      </c>
      <c r="C291" s="155">
        <v>127543.639</v>
      </c>
      <c r="D291" s="155">
        <v>5246.3459439999997</v>
      </c>
      <c r="E291" s="155">
        <v>4524.9315850000003</v>
      </c>
      <c r="F291" s="11">
        <f t="shared" ref="F291:F292" si="63">D291/C291</f>
        <v>4.1133732619938808E-2</v>
      </c>
      <c r="G291" s="11">
        <f t="shared" ref="G291:G302" si="64">E291/C291</f>
        <v>3.5477516718807126E-2</v>
      </c>
      <c r="I291" s="143"/>
      <c r="J291" s="143"/>
      <c r="K291" s="142"/>
      <c r="L291" s="142"/>
      <c r="M291" s="142"/>
      <c r="N291" s="122"/>
      <c r="O291" s="122"/>
    </row>
    <row r="292" spans="1:15" ht="12.75" customHeight="1" x14ac:dyDescent="0.2">
      <c r="A292" s="5">
        <v>44958</v>
      </c>
      <c r="B292" s="155">
        <v>117633.35021049999</v>
      </c>
      <c r="C292" s="155">
        <v>117337.41800000001</v>
      </c>
      <c r="D292" s="155">
        <v>4816.5866880000003</v>
      </c>
      <c r="E292" s="155">
        <v>4162.0706110000001</v>
      </c>
      <c r="F292" s="11">
        <f t="shared" si="63"/>
        <v>4.1049025708065269E-2</v>
      </c>
      <c r="G292" s="11">
        <f t="shared" si="64"/>
        <v>3.5470957874665351E-2</v>
      </c>
      <c r="I292" s="143"/>
      <c r="J292" s="143"/>
      <c r="K292" s="142"/>
      <c r="L292" s="124"/>
      <c r="M292" s="124"/>
      <c r="N292" s="122"/>
      <c r="O292" s="122"/>
    </row>
    <row r="293" spans="1:15" ht="12.75" customHeight="1" x14ac:dyDescent="0.2">
      <c r="A293" s="5">
        <v>44986</v>
      </c>
      <c r="B293" s="155">
        <v>134839.80089109999</v>
      </c>
      <c r="C293" s="155">
        <v>136079.45699999999</v>
      </c>
      <c r="D293" s="155">
        <v>5469.7054470000003</v>
      </c>
      <c r="E293" s="155">
        <v>4714.3724860000002</v>
      </c>
      <c r="F293" s="11">
        <f t="shared" ref="F293:F302" si="65">D293/C293</f>
        <v>4.0194938806964821E-2</v>
      </c>
      <c r="G293" s="11">
        <f t="shared" si="64"/>
        <v>3.4644262917657001E-2</v>
      </c>
      <c r="I293" s="143"/>
      <c r="J293" s="143"/>
      <c r="K293" s="142"/>
      <c r="L293" s="124"/>
      <c r="M293" s="124"/>
      <c r="N293" s="122"/>
      <c r="O293" s="122"/>
    </row>
    <row r="294" spans="1:15" ht="12.75" customHeight="1" x14ac:dyDescent="0.2">
      <c r="A294" s="5">
        <v>45017</v>
      </c>
      <c r="B294" s="155">
        <v>131614.6726018</v>
      </c>
      <c r="C294" s="155">
        <v>133745.679</v>
      </c>
      <c r="D294" s="155">
        <v>5327.0211099999997</v>
      </c>
      <c r="E294" s="155">
        <v>4605.9706560000004</v>
      </c>
      <c r="F294" s="11">
        <f t="shared" si="65"/>
        <v>3.9829481967787531E-2</v>
      </c>
      <c r="G294" s="11">
        <f t="shared" si="64"/>
        <v>3.443827636480129E-2</v>
      </c>
      <c r="I294" s="143"/>
      <c r="J294" s="143"/>
      <c r="K294" s="142"/>
      <c r="L294" s="124"/>
      <c r="M294" s="124"/>
      <c r="N294" s="122"/>
      <c r="O294" s="122"/>
    </row>
    <row r="295" spans="1:15" ht="12.75" customHeight="1" x14ac:dyDescent="0.2">
      <c r="A295" s="5">
        <v>45047</v>
      </c>
      <c r="B295" s="155">
        <v>137016.06539169999</v>
      </c>
      <c r="C295" s="155">
        <v>145526.56599999999</v>
      </c>
      <c r="D295" s="155">
        <v>5718.592353</v>
      </c>
      <c r="E295" s="155">
        <v>4979.9146810000002</v>
      </c>
      <c r="F295" s="11">
        <f t="shared" si="65"/>
        <v>3.9295865422949654E-2</v>
      </c>
      <c r="G295" s="11">
        <f t="shared" si="64"/>
        <v>3.4219969713296203E-2</v>
      </c>
      <c r="I295" s="143"/>
      <c r="J295" s="143"/>
      <c r="K295" s="142"/>
      <c r="L295" s="124"/>
      <c r="M295" s="124"/>
      <c r="N295" s="122"/>
      <c r="O295" s="122"/>
    </row>
    <row r="296" spans="1:15" ht="12.75" customHeight="1" x14ac:dyDescent="0.2">
      <c r="A296" s="5">
        <v>45078</v>
      </c>
      <c r="B296" s="155">
        <v>127898.2424306</v>
      </c>
      <c r="C296" s="155">
        <v>137297.79199999999</v>
      </c>
      <c r="D296" s="155">
        <v>5346.5375629999999</v>
      </c>
      <c r="E296" s="155">
        <v>4649.023862</v>
      </c>
      <c r="F296" s="11">
        <f t="shared" si="65"/>
        <v>3.8941176584981065E-2</v>
      </c>
      <c r="G296" s="11">
        <f t="shared" si="64"/>
        <v>3.3860878563873778E-2</v>
      </c>
      <c r="I296" s="53"/>
      <c r="J296" s="143"/>
      <c r="K296" s="142"/>
      <c r="L296" s="124"/>
      <c r="M296" s="124"/>
      <c r="N296" s="122"/>
      <c r="O296" s="122"/>
    </row>
    <row r="297" spans="1:15" ht="12.75" customHeight="1" x14ac:dyDescent="0.2">
      <c r="A297" s="5">
        <v>45108</v>
      </c>
      <c r="B297" s="155">
        <v>125982.69479569999</v>
      </c>
      <c r="C297" s="155">
        <v>134457.416</v>
      </c>
      <c r="D297" s="155">
        <v>5218.7688410000001</v>
      </c>
      <c r="E297" s="155">
        <v>4498.4479769999998</v>
      </c>
      <c r="F297" s="11">
        <f t="shared" si="65"/>
        <v>3.8813544066621061E-2</v>
      </c>
      <c r="G297" s="11">
        <f t="shared" si="64"/>
        <v>3.3456302454897689E-2</v>
      </c>
      <c r="I297" s="53"/>
      <c r="J297" s="143"/>
      <c r="K297" s="142"/>
      <c r="L297" s="124"/>
      <c r="M297" s="124"/>
      <c r="N297" s="122"/>
      <c r="O297" s="122"/>
    </row>
    <row r="298" spans="1:15" ht="12.75" customHeight="1" x14ac:dyDescent="0.2">
      <c r="A298" s="5">
        <v>45139</v>
      </c>
      <c r="B298" s="155">
        <v>120127.6641261</v>
      </c>
      <c r="C298" s="155">
        <v>129878.351</v>
      </c>
      <c r="D298" s="155">
        <v>5041.1334649999999</v>
      </c>
      <c r="E298" s="155">
        <v>4404.6196550000004</v>
      </c>
      <c r="F298" s="11">
        <f t="shared" si="65"/>
        <v>3.8814270632370439E-2</v>
      </c>
      <c r="G298" s="11">
        <f t="shared" si="64"/>
        <v>3.3913424532160875E-2</v>
      </c>
      <c r="I298" s="53"/>
      <c r="J298" s="143"/>
      <c r="K298" s="142"/>
      <c r="L298" s="124"/>
      <c r="M298" s="124"/>
      <c r="N298" s="122"/>
      <c r="O298" s="122"/>
    </row>
    <row r="299" spans="1:15" ht="12.75" customHeight="1" x14ac:dyDescent="0.2">
      <c r="A299" s="5">
        <v>45170</v>
      </c>
      <c r="B299" s="155">
        <v>114160.20022680001</v>
      </c>
      <c r="C299" s="155">
        <v>122898.61199999999</v>
      </c>
      <c r="D299" s="155">
        <v>4839.23837</v>
      </c>
      <c r="E299" s="155">
        <v>4225.8264920000001</v>
      </c>
      <c r="F299" s="11">
        <f t="shared" si="65"/>
        <v>3.9375858614253516E-2</v>
      </c>
      <c r="G299" s="11">
        <f t="shared" si="64"/>
        <v>3.4384655963405023E-2</v>
      </c>
      <c r="I299" s="53"/>
      <c r="J299" s="143"/>
      <c r="K299" s="142"/>
      <c r="L299" s="124"/>
      <c r="M299" s="124"/>
      <c r="N299" s="122"/>
      <c r="O299" s="122"/>
    </row>
    <row r="300" spans="1:15" ht="12.75" customHeight="1" x14ac:dyDescent="0.2">
      <c r="A300" s="5">
        <v>45200</v>
      </c>
      <c r="B300" s="155">
        <v>120497.6053027</v>
      </c>
      <c r="C300" s="155">
        <v>125726.167</v>
      </c>
      <c r="D300" s="155">
        <v>5065.1362339999996</v>
      </c>
      <c r="E300" s="155">
        <v>4380.7792250000002</v>
      </c>
      <c r="F300" s="11">
        <f t="shared" si="65"/>
        <v>4.0287048868673452E-2</v>
      </c>
      <c r="G300" s="11">
        <f t="shared" si="64"/>
        <v>3.4843814374775302E-2</v>
      </c>
      <c r="I300" s="53"/>
      <c r="J300" s="143"/>
      <c r="K300" s="142"/>
      <c r="L300" s="124"/>
      <c r="M300" s="124"/>
      <c r="N300" s="122"/>
      <c r="O300" s="122"/>
    </row>
    <row r="301" spans="1:15" ht="12.75" customHeight="1" x14ac:dyDescent="0.2">
      <c r="A301" s="5">
        <v>45231</v>
      </c>
      <c r="B301" s="155">
        <v>120661.93029400001</v>
      </c>
      <c r="C301" s="155">
        <v>120835.239</v>
      </c>
      <c r="D301" s="155">
        <v>4917.074525</v>
      </c>
      <c r="E301" s="155">
        <v>4235.5064570000004</v>
      </c>
      <c r="F301" s="11">
        <f t="shared" si="65"/>
        <v>4.0692388790657334E-2</v>
      </c>
      <c r="G301" s="11">
        <f t="shared" si="64"/>
        <v>3.5051914425393738E-2</v>
      </c>
      <c r="I301" s="53"/>
      <c r="J301" s="143"/>
      <c r="K301" s="142"/>
      <c r="L301" s="124"/>
      <c r="M301" s="124"/>
      <c r="N301" s="122"/>
      <c r="O301" s="122"/>
    </row>
    <row r="302" spans="1:15" ht="12.75" customHeight="1" x14ac:dyDescent="0.2">
      <c r="A302" s="5">
        <v>45261</v>
      </c>
      <c r="B302" s="155">
        <v>130390.1839734</v>
      </c>
      <c r="C302" s="155">
        <v>126803.398</v>
      </c>
      <c r="D302" s="155">
        <v>5211.273236</v>
      </c>
      <c r="E302" s="155">
        <v>4478.4259469999997</v>
      </c>
      <c r="F302" s="11">
        <f t="shared" si="65"/>
        <v>4.1097268040088328E-2</v>
      </c>
      <c r="G302" s="11">
        <f t="shared" si="64"/>
        <v>3.5317870164646534E-2</v>
      </c>
      <c r="I302" s="53"/>
      <c r="J302" s="143"/>
      <c r="K302" s="142"/>
      <c r="L302" s="124"/>
      <c r="M302" s="124"/>
      <c r="N302" s="122"/>
      <c r="O302" s="122"/>
    </row>
    <row r="303" spans="1:15" ht="12.75" customHeight="1" x14ac:dyDescent="0.2">
      <c r="A303" s="5">
        <v>45292</v>
      </c>
      <c r="B303" s="155">
        <v>132365.2475611</v>
      </c>
      <c r="C303" s="155">
        <v>128225.132</v>
      </c>
      <c r="D303" s="155">
        <v>5290.5131799999999</v>
      </c>
      <c r="E303" s="155">
        <v>4535.7225509999998</v>
      </c>
      <c r="F303" s="11">
        <f t="shared" ref="F303:F311" si="66">D303/C303</f>
        <v>4.1259565090562743E-2</v>
      </c>
      <c r="G303" s="11">
        <f t="shared" ref="G303:G311" si="67">E303/C303</f>
        <v>3.5373116644559194E-2</v>
      </c>
      <c r="I303" s="53"/>
      <c r="J303" s="143"/>
      <c r="K303" s="142"/>
      <c r="L303" s="124"/>
      <c r="M303" s="124"/>
      <c r="N303" s="122"/>
      <c r="O303" s="122"/>
    </row>
    <row r="304" spans="1:15" ht="12.75" customHeight="1" x14ac:dyDescent="0.2">
      <c r="A304" s="5">
        <v>45323</v>
      </c>
      <c r="B304" s="155">
        <v>121150.1128411</v>
      </c>
      <c r="C304" s="155">
        <v>121942.954</v>
      </c>
      <c r="D304" s="155">
        <v>5061.3178740000003</v>
      </c>
      <c r="E304" s="155">
        <v>4316.8059569999996</v>
      </c>
      <c r="F304" s="11">
        <f t="shared" si="66"/>
        <v>4.1505619701487632E-2</v>
      </c>
      <c r="G304" s="11">
        <f t="shared" si="67"/>
        <v>3.5400208174389478E-2</v>
      </c>
      <c r="I304" s="53"/>
      <c r="J304" s="143"/>
      <c r="K304" s="142"/>
      <c r="L304" s="124"/>
      <c r="M304" s="124"/>
      <c r="N304" s="122"/>
      <c r="O304" s="122"/>
    </row>
    <row r="305" spans="1:15" ht="12.75" customHeight="1" x14ac:dyDescent="0.2">
      <c r="A305" s="5">
        <v>45352</v>
      </c>
      <c r="B305" s="155">
        <v>138875.8329403</v>
      </c>
      <c r="C305" s="155">
        <v>135769.97899999999</v>
      </c>
      <c r="D305" s="155">
        <v>5488.4574659999998</v>
      </c>
      <c r="E305" s="155">
        <v>4764.3212290000001</v>
      </c>
      <c r="F305" s="11">
        <f t="shared" si="66"/>
        <v>4.042467640066439E-2</v>
      </c>
      <c r="G305" s="11">
        <f t="shared" si="67"/>
        <v>3.5091124445117576E-2</v>
      </c>
      <c r="I305" s="53"/>
      <c r="J305" s="143"/>
      <c r="K305" s="142"/>
      <c r="L305" s="124"/>
      <c r="M305" s="124"/>
      <c r="N305" s="122"/>
      <c r="O305" s="122"/>
    </row>
    <row r="306" spans="1:15" ht="12.75" customHeight="1" x14ac:dyDescent="0.2">
      <c r="A306" s="5">
        <v>45383</v>
      </c>
      <c r="B306" s="155">
        <v>135565.7388093</v>
      </c>
      <c r="C306" s="155">
        <v>137427.00099999999</v>
      </c>
      <c r="D306" s="155">
        <v>5611.358338</v>
      </c>
      <c r="E306" s="155">
        <v>4695.4359899999999</v>
      </c>
      <c r="F306" s="11">
        <f t="shared" si="66"/>
        <v>4.083155636933386E-2</v>
      </c>
      <c r="G306" s="11">
        <f t="shared" si="67"/>
        <v>3.4166764579254702E-2</v>
      </c>
      <c r="I306" s="53"/>
      <c r="J306" s="143"/>
      <c r="K306" s="142"/>
      <c r="L306" s="124"/>
      <c r="M306" s="124"/>
      <c r="N306" s="122"/>
      <c r="O306" s="122"/>
    </row>
    <row r="307" spans="1:15" ht="12.75" customHeight="1" x14ac:dyDescent="0.2">
      <c r="A307" s="5">
        <v>45413</v>
      </c>
      <c r="B307" s="155">
        <v>141146.91941219999</v>
      </c>
      <c r="C307" s="155">
        <v>147032.70300000001</v>
      </c>
      <c r="D307" s="155">
        <v>6092.2682790000099</v>
      </c>
      <c r="E307" s="155">
        <v>5331.403198</v>
      </c>
      <c r="F307" s="11">
        <f t="shared" si="66"/>
        <v>4.1434783926947258E-2</v>
      </c>
      <c r="G307" s="11">
        <f t="shared" si="67"/>
        <v>3.6259982229939688E-2</v>
      </c>
      <c r="I307" s="53"/>
      <c r="J307" s="143"/>
      <c r="K307" s="142"/>
      <c r="L307" s="124"/>
      <c r="M307" s="124"/>
      <c r="N307" s="122"/>
      <c r="O307" s="122"/>
    </row>
    <row r="308" spans="1:15" ht="12.75" customHeight="1" x14ac:dyDescent="0.2">
      <c r="A308" s="5">
        <v>45444</v>
      </c>
      <c r="B308" s="155">
        <v>131761.2916695</v>
      </c>
      <c r="C308" s="155">
        <v>133640.12599999999</v>
      </c>
      <c r="D308" s="155">
        <v>5258.8886380000004</v>
      </c>
      <c r="E308" s="155">
        <v>4536.8490060000004</v>
      </c>
      <c r="F308" s="11">
        <f t="shared" si="66"/>
        <v>3.9351120022140661E-2</v>
      </c>
      <c r="G308" s="11">
        <f t="shared" si="67"/>
        <v>3.3948254478598748E-2</v>
      </c>
      <c r="I308" s="53"/>
      <c r="J308" s="143"/>
      <c r="K308" s="142"/>
      <c r="L308" s="124"/>
      <c r="M308" s="124"/>
      <c r="N308" s="122"/>
      <c r="O308" s="122"/>
    </row>
    <row r="309" spans="1:15" ht="12.75" customHeight="1" x14ac:dyDescent="0.2">
      <c r="A309" s="5">
        <v>45474</v>
      </c>
      <c r="B309" s="155">
        <v>129796.7669917</v>
      </c>
      <c r="C309" s="155">
        <v>130811.906</v>
      </c>
      <c r="D309" s="155">
        <v>5159.8632690000004</v>
      </c>
      <c r="E309" s="155">
        <v>4426.7491620000001</v>
      </c>
      <c r="F309" s="11">
        <f t="shared" si="66"/>
        <v>3.9444905488954504E-2</v>
      </c>
      <c r="G309" s="11">
        <f t="shared" si="67"/>
        <v>3.3840567707957715E-2</v>
      </c>
      <c r="I309" s="53"/>
      <c r="J309" s="143"/>
      <c r="K309" s="142"/>
      <c r="L309" s="124"/>
      <c r="M309" s="124"/>
      <c r="N309" s="122"/>
      <c r="O309" s="122"/>
    </row>
    <row r="310" spans="1:15" ht="12.75" customHeight="1" x14ac:dyDescent="0.2">
      <c r="A310" s="5">
        <v>45505</v>
      </c>
      <c r="B310" s="155">
        <v>123790.062215</v>
      </c>
      <c r="C310" s="155">
        <v>123589.79700000001</v>
      </c>
      <c r="D310" s="155">
        <v>4857.2172220000002</v>
      </c>
      <c r="E310" s="155">
        <v>4229.1571299999996</v>
      </c>
      <c r="F310" s="11">
        <f t="shared" si="66"/>
        <v>3.930111821447526E-2</v>
      </c>
      <c r="G310" s="11">
        <f t="shared" si="67"/>
        <v>3.4219306388212606E-2</v>
      </c>
      <c r="I310" s="53"/>
      <c r="J310" s="143"/>
      <c r="K310" s="142"/>
      <c r="L310" s="124"/>
      <c r="M310" s="124"/>
      <c r="N310" s="122"/>
      <c r="O310" s="122"/>
    </row>
    <row r="311" spans="1:15" ht="12.75" customHeight="1" x14ac:dyDescent="0.2">
      <c r="A311" s="5">
        <v>45536</v>
      </c>
      <c r="B311" s="155">
        <v>117655.75535589999</v>
      </c>
      <c r="C311" s="155">
        <v>122425.754</v>
      </c>
      <c r="D311" s="155">
        <v>4898.7604090000004</v>
      </c>
      <c r="E311" s="155">
        <v>4235.9939469999999</v>
      </c>
      <c r="F311" s="11">
        <f t="shared" si="66"/>
        <v>4.0014133047528551E-2</v>
      </c>
      <c r="G311" s="11">
        <f t="shared" si="67"/>
        <v>3.4600513442620905E-2</v>
      </c>
      <c r="I311" s="53"/>
      <c r="J311" s="143"/>
      <c r="K311" s="142"/>
      <c r="L311" s="124"/>
      <c r="M311" s="124"/>
      <c r="N311" s="122"/>
      <c r="O311" s="122"/>
    </row>
    <row r="312" spans="1:15" ht="12.75" customHeight="1" x14ac:dyDescent="0.2">
      <c r="A312" s="5">
        <v>45566</v>
      </c>
      <c r="B312" s="10"/>
      <c r="C312" s="10"/>
      <c r="D312" s="10"/>
      <c r="E312" s="10"/>
      <c r="F312" s="11"/>
      <c r="G312" s="11"/>
      <c r="I312" s="53"/>
      <c r="J312" s="143"/>
      <c r="K312" s="142"/>
      <c r="L312" s="124"/>
      <c r="M312" s="124"/>
      <c r="N312" s="122"/>
      <c r="O312" s="122"/>
    </row>
    <row r="313" spans="1:15" ht="12.75" customHeight="1" x14ac:dyDescent="0.2">
      <c r="A313" s="5">
        <v>45597</v>
      </c>
      <c r="B313" s="10"/>
      <c r="C313" s="10"/>
      <c r="D313" s="10"/>
      <c r="E313" s="10"/>
      <c r="F313" s="11"/>
      <c r="G313" s="11"/>
      <c r="I313" s="53"/>
      <c r="J313" s="143"/>
      <c r="K313" s="142"/>
      <c r="L313" s="124"/>
      <c r="M313" s="124"/>
      <c r="N313" s="122"/>
      <c r="O313" s="122"/>
    </row>
    <row r="314" spans="1:15" ht="12.75" customHeight="1" x14ac:dyDescent="0.2">
      <c r="A314" s="5">
        <v>45627</v>
      </c>
      <c r="B314" s="10"/>
      <c r="C314" s="10"/>
      <c r="D314" s="10"/>
      <c r="E314" s="10"/>
      <c r="F314" s="11"/>
      <c r="G314" s="11"/>
      <c r="I314" s="53"/>
      <c r="J314" s="143"/>
      <c r="K314" s="142"/>
      <c r="L314" s="124"/>
      <c r="M314" s="124"/>
      <c r="N314" s="122"/>
      <c r="O314" s="122"/>
    </row>
    <row r="315" spans="1:15" ht="24.75" customHeight="1" x14ac:dyDescent="0.2">
      <c r="A315" s="19" t="s">
        <v>105</v>
      </c>
      <c r="B315" s="20">
        <f>SUM(B291:B299)</f>
        <v>1137788.0594299</v>
      </c>
      <c r="C315" s="20">
        <f>SUM(C291:C299)</f>
        <v>1184764.93</v>
      </c>
      <c r="D315" s="20">
        <f>SUM(D291:D299)</f>
        <v>47023.929780999992</v>
      </c>
      <c r="E315" s="20">
        <f>SUM(E291:E299)</f>
        <v>40765.178005000002</v>
      </c>
      <c r="F315" s="23">
        <f>AVERAGE(F291:F299)</f>
        <v>3.971643271377024E-2</v>
      </c>
      <c r="G315" s="23">
        <f>AVERAGE(G291:G299)</f>
        <v>3.4429582789284922E-2</v>
      </c>
      <c r="K315" s="122"/>
      <c r="L315" s="122"/>
      <c r="M315" s="122"/>
      <c r="N315" s="122"/>
      <c r="O315" s="122"/>
    </row>
    <row r="316" spans="1:15" ht="30.75" customHeight="1" x14ac:dyDescent="0.2">
      <c r="A316" s="19" t="s">
        <v>106</v>
      </c>
      <c r="B316" s="20">
        <f>SUM(B303:B311)</f>
        <v>1172107.7277960998</v>
      </c>
      <c r="C316" s="20">
        <f>SUM(C303:C311)</f>
        <v>1180865.352</v>
      </c>
      <c r="D316" s="20">
        <f>SUM(D303:D311)</f>
        <v>47718.64467500001</v>
      </c>
      <c r="E316" s="20">
        <f>SUM(E303:E311)</f>
        <v>41072.438170000001</v>
      </c>
      <c r="F316" s="23">
        <f>AVERAGE(F303:F311)</f>
        <v>4.0396386473566095E-2</v>
      </c>
      <c r="G316" s="23">
        <f>AVERAGE(G303:G311)</f>
        <v>3.4766648676738961E-2</v>
      </c>
      <c r="L316" s="122"/>
      <c r="M316" s="122"/>
      <c r="N316" s="122"/>
      <c r="O316" s="122"/>
    </row>
    <row r="317" spans="1:15" ht="18.75" customHeight="1" x14ac:dyDescent="0.2">
      <c r="A317" s="21" t="s">
        <v>43</v>
      </c>
      <c r="B317" s="23">
        <f t="shared" ref="B317:G317" si="68">B316/B315-1</f>
        <v>3.0163498449259585E-2</v>
      </c>
      <c r="C317" s="23">
        <f t="shared" si="68"/>
        <v>-3.291436048837082E-3</v>
      </c>
      <c r="D317" s="23">
        <f t="shared" si="68"/>
        <v>1.4773646040121324E-2</v>
      </c>
      <c r="E317" s="23">
        <f t="shared" si="68"/>
        <v>7.5373193504100211E-3</v>
      </c>
      <c r="F317" s="23">
        <f t="shared" si="68"/>
        <v>1.7120212298424864E-2</v>
      </c>
      <c r="G317" s="23">
        <f t="shared" si="68"/>
        <v>9.7900078986417061E-3</v>
      </c>
      <c r="L317" s="122"/>
      <c r="M317" s="122"/>
      <c r="N317" s="122"/>
      <c r="O317" s="122"/>
    </row>
    <row r="318" spans="1:15" ht="39" customHeight="1" x14ac:dyDescent="0.2">
      <c r="A318" s="32" t="s">
        <v>119</v>
      </c>
      <c r="B318" s="33">
        <f>SUM(B288:B299)</f>
        <v>1507841.3260766002</v>
      </c>
      <c r="C318" s="33">
        <f t="shared" ref="C318:E318" si="69">SUM(C288:C299)</f>
        <v>1556138.162</v>
      </c>
      <c r="D318" s="33">
        <f>SUM(D288:D299)</f>
        <v>62083.135512999994</v>
      </c>
      <c r="E318" s="33">
        <f t="shared" si="69"/>
        <v>53875.454053000001</v>
      </c>
      <c r="F318" s="36">
        <f>AVERAGE(F288:F299)</f>
        <v>3.9925302605963213E-2</v>
      </c>
      <c r="G318" s="36">
        <f>AVERAGE(G288:G299)</f>
        <v>3.4648032221038426E-2</v>
      </c>
      <c r="L318" s="122"/>
      <c r="M318" s="122"/>
      <c r="N318" s="122"/>
      <c r="O318" s="122"/>
    </row>
    <row r="319" spans="1:15" ht="32.25" customHeight="1" x14ac:dyDescent="0.2">
      <c r="A319" s="32" t="s">
        <v>107</v>
      </c>
      <c r="B319" s="33">
        <f>SUM(B300:B311)</f>
        <v>1543657.4473661999</v>
      </c>
      <c r="C319" s="33">
        <f t="shared" ref="C319:E319" si="70">SUM(C300:C311)</f>
        <v>1554230.1559999997</v>
      </c>
      <c r="D319" s="33">
        <f t="shared" si="70"/>
        <v>62912.128670000013</v>
      </c>
      <c r="E319" s="33">
        <f t="shared" si="70"/>
        <v>54167.149798999999</v>
      </c>
      <c r="F319" s="36">
        <f>AVERAGE(F300:F311)</f>
        <v>4.0470348663459499E-2</v>
      </c>
      <c r="G319" s="36">
        <f>AVERAGE(G300:G311)</f>
        <v>3.4842786421288845E-2</v>
      </c>
      <c r="L319" s="122"/>
      <c r="M319" s="122"/>
      <c r="N319" s="122"/>
      <c r="O319" s="122"/>
    </row>
    <row r="320" spans="1:15" x14ac:dyDescent="0.2">
      <c r="A320" s="34" t="s">
        <v>43</v>
      </c>
      <c r="B320" s="36">
        <f t="shared" ref="B320" si="71">B319/B318-1</f>
        <v>2.3753242911038308E-2</v>
      </c>
      <c r="C320" s="36">
        <f t="shared" ref="C320:E320" si="72">C319/C318-1</f>
        <v>-1.2261160651365621E-3</v>
      </c>
      <c r="D320" s="36">
        <f t="shared" si="72"/>
        <v>1.3352952458827172E-2</v>
      </c>
      <c r="E320" s="36">
        <f t="shared" si="72"/>
        <v>5.4142605594198479E-3</v>
      </c>
      <c r="F320" s="37">
        <f t="shared" ref="F320:G320" si="73">F319/F318-1</f>
        <v>1.3651644995043233E-2</v>
      </c>
      <c r="G320" s="37">
        <f t="shared" si="73"/>
        <v>5.6209310533994472E-3</v>
      </c>
      <c r="L320" s="122"/>
      <c r="M320" s="122"/>
      <c r="N320" s="122"/>
      <c r="O320" s="122"/>
    </row>
    <row r="321" spans="1:14" x14ac:dyDescent="0.2">
      <c r="A321" s="188" t="s">
        <v>45</v>
      </c>
      <c r="B321" s="188"/>
      <c r="C321" s="188"/>
      <c r="D321" s="188"/>
      <c r="E321" s="188"/>
      <c r="F321" s="188"/>
      <c r="G321" s="188"/>
      <c r="L321" s="122"/>
      <c r="M321" s="122"/>
      <c r="N321" s="122"/>
    </row>
    <row r="322" spans="1:14" x14ac:dyDescent="0.2">
      <c r="A322" s="47"/>
      <c r="B322" s="47"/>
      <c r="C322" s="47"/>
      <c r="D322" s="47"/>
      <c r="E322" s="47"/>
      <c r="F322" s="47"/>
      <c r="G322" s="47"/>
      <c r="L322" s="122"/>
    </row>
    <row r="323" spans="1:14" x14ac:dyDescent="0.2">
      <c r="A323" s="47"/>
      <c r="B323" s="47"/>
      <c r="C323" s="47"/>
      <c r="D323" s="47"/>
      <c r="E323" s="47"/>
      <c r="F323" s="47"/>
      <c r="G323" s="47"/>
    </row>
    <row r="326" spans="1:14" ht="31.5" x14ac:dyDescent="0.25">
      <c r="A326" s="27" t="s">
        <v>56</v>
      </c>
      <c r="B326" s="27" t="str">
        <f t="shared" ref="B326:G326" si="74">B2</f>
        <v>מכסת חלב *</v>
      </c>
      <c r="C326" s="27" t="str">
        <f t="shared" si="74"/>
        <v xml:space="preserve">ייצור חלב </v>
      </c>
      <c r="D326" s="27" t="str">
        <f t="shared" si="74"/>
        <v>ייצור   שומן</v>
      </c>
      <c r="E326" s="27" t="str">
        <f t="shared" si="74"/>
        <v>ייצור חלבון</v>
      </c>
      <c r="F326" s="27" t="str">
        <f t="shared" si="74"/>
        <v>אחוז    שומן</v>
      </c>
      <c r="G326" s="27" t="str">
        <f t="shared" si="74"/>
        <v>אחוז חלבון</v>
      </c>
    </row>
    <row r="327" spans="1:14" x14ac:dyDescent="0.2">
      <c r="A327" s="39" t="s">
        <v>46</v>
      </c>
      <c r="B327" s="43">
        <f>SUM(B147:B158)</f>
        <v>1313139.5750000002</v>
      </c>
      <c r="C327" s="43">
        <f>SUM(C147:C158)</f>
        <v>1337714.9159999997</v>
      </c>
      <c r="D327" s="43">
        <f>SUM(D147:D158)</f>
        <v>49728.713729300012</v>
      </c>
      <c r="E327" s="43">
        <f>SUM(E147:E158)</f>
        <v>44396.372673000005</v>
      </c>
      <c r="F327" s="44">
        <f>D327/C327</f>
        <v>3.7174373354524233E-2</v>
      </c>
      <c r="G327" s="44">
        <f>E327/C327</f>
        <v>3.3188216818089228E-2</v>
      </c>
    </row>
    <row r="328" spans="1:14" x14ac:dyDescent="0.2">
      <c r="A328" s="39" t="s">
        <v>47</v>
      </c>
      <c r="B328" s="43">
        <f>SUM(B159:B170)</f>
        <v>1316897.6439999999</v>
      </c>
      <c r="C328" s="43">
        <f>SUM(C159:C170)</f>
        <v>1343538.2709999999</v>
      </c>
      <c r="D328" s="43">
        <f>SUM(D159:D170)</f>
        <v>50594.414233000003</v>
      </c>
      <c r="E328" s="43">
        <f>SUM(E159:E170)</f>
        <v>44575.712055000004</v>
      </c>
      <c r="F328" s="44">
        <f t="shared" ref="F328:F335" si="75">D328/C328</f>
        <v>3.7657590650798815E-2</v>
      </c>
      <c r="G328" s="44">
        <f t="shared" ref="G328:G339" si="76">E328/C328</f>
        <v>3.3177850618145883E-2</v>
      </c>
    </row>
    <row r="329" spans="1:14" x14ac:dyDescent="0.2">
      <c r="A329" s="39" t="s">
        <v>48</v>
      </c>
      <c r="B329" s="43">
        <f>SUM(B171:B182)</f>
        <v>1348385.5280000002</v>
      </c>
      <c r="C329" s="43">
        <f>SUM(C171:C182)</f>
        <v>1371926.7949999999</v>
      </c>
      <c r="D329" s="43">
        <f>SUM(D171:D182)</f>
        <v>51509.793829999995</v>
      </c>
      <c r="E329" s="43">
        <f>SUM(E171:E182)</f>
        <v>45828.759525000009</v>
      </c>
      <c r="F329" s="44">
        <f t="shared" si="75"/>
        <v>3.7545584806512947E-2</v>
      </c>
      <c r="G329" s="44">
        <f t="shared" si="76"/>
        <v>3.3404668304477581E-2</v>
      </c>
    </row>
    <row r="330" spans="1:14" x14ac:dyDescent="0.2">
      <c r="A330" s="39" t="s">
        <v>49</v>
      </c>
      <c r="B330" s="43">
        <f>SUM(B183:B194)</f>
        <v>1372942.814</v>
      </c>
      <c r="C330" s="43">
        <f>SUM(C183:C194)</f>
        <v>1455345.2410000002</v>
      </c>
      <c r="D330" s="43">
        <f>SUM(D183:D194)</f>
        <v>53588.984306999999</v>
      </c>
      <c r="E330" s="43">
        <f>SUM(E183:E194)</f>
        <v>48617.64386299999</v>
      </c>
      <c r="F330" s="44">
        <f t="shared" si="75"/>
        <v>3.6822179918063851E-2</v>
      </c>
      <c r="G330" s="44">
        <f t="shared" si="76"/>
        <v>3.3406261616380266E-2</v>
      </c>
    </row>
    <row r="331" spans="1:14" x14ac:dyDescent="0.2">
      <c r="A331" s="39" t="s">
        <v>50</v>
      </c>
      <c r="B331" s="43">
        <f>SUM(B195:B206)</f>
        <v>1374332.1889999998</v>
      </c>
      <c r="C331" s="43">
        <f>SUM(C195:C206)</f>
        <v>1372123.1900000002</v>
      </c>
      <c r="D331" s="43">
        <f>SUM(D195:D206)</f>
        <v>51490.604838000007</v>
      </c>
      <c r="E331" s="43">
        <f>SUM(E195:E206)</f>
        <v>46249.897109999998</v>
      </c>
      <c r="F331" s="44">
        <f t="shared" si="75"/>
        <v>3.7526225934567871E-2</v>
      </c>
      <c r="G331" s="44">
        <f t="shared" si="76"/>
        <v>3.3706811055354287E-2</v>
      </c>
    </row>
    <row r="332" spans="1:14" x14ac:dyDescent="0.2">
      <c r="A332" s="39" t="s">
        <v>51</v>
      </c>
      <c r="B332" s="43">
        <f>SUM(B207:B218)</f>
        <v>1414052.9069999999</v>
      </c>
      <c r="C332" s="43">
        <f>SUM(C207:C218)</f>
        <v>1449549.2150000001</v>
      </c>
      <c r="D332" s="43">
        <f>SUM(D207:D218)</f>
        <v>54825.369955000016</v>
      </c>
      <c r="E332" s="43">
        <f>SUM(E207:E218)</f>
        <v>49496.727790999998</v>
      </c>
      <c r="F332" s="44">
        <f t="shared" si="75"/>
        <v>3.7822358418510137E-2</v>
      </c>
      <c r="G332" s="44">
        <f t="shared" si="76"/>
        <v>3.4146289949182576E-2</v>
      </c>
    </row>
    <row r="333" spans="1:14" x14ac:dyDescent="0.2">
      <c r="A333" s="39" t="s">
        <v>52</v>
      </c>
      <c r="B333" s="43">
        <f>SUM(B219:B230)</f>
        <v>1458279.0620000002</v>
      </c>
      <c r="C333" s="43">
        <f t="shared" ref="C333:E333" si="77">SUM(C219:C230)</f>
        <v>1513461.284</v>
      </c>
      <c r="D333" s="43">
        <f t="shared" si="77"/>
        <v>58414.234458999999</v>
      </c>
      <c r="E333" s="43">
        <f t="shared" si="77"/>
        <v>51785.594088999998</v>
      </c>
      <c r="F333" s="44">
        <f t="shared" si="75"/>
        <v>3.8596451112785785E-2</v>
      </c>
      <c r="G333" s="44">
        <f t="shared" si="76"/>
        <v>3.4216662584280549E-2</v>
      </c>
    </row>
    <row r="334" spans="1:14" x14ac:dyDescent="0.2">
      <c r="A334" s="39" t="s">
        <v>53</v>
      </c>
      <c r="B334" s="43">
        <f>SUM(B231:B242)</f>
        <v>1519887.8520000002</v>
      </c>
      <c r="C334" s="43">
        <f t="shared" ref="C334:E334" si="78">SUM(C231:C242)</f>
        <v>1548802.953</v>
      </c>
      <c r="D334" s="43">
        <f t="shared" si="78"/>
        <v>59142.807481999989</v>
      </c>
      <c r="E334" s="43">
        <f t="shared" si="78"/>
        <v>52853.011152999992</v>
      </c>
      <c r="F334" s="44">
        <f t="shared" si="75"/>
        <v>3.8186140701398821E-2</v>
      </c>
      <c r="G334" s="44">
        <f t="shared" si="76"/>
        <v>3.4125071269153241E-2</v>
      </c>
    </row>
    <row r="335" spans="1:14" x14ac:dyDescent="0.2">
      <c r="A335" s="39" t="s">
        <v>54</v>
      </c>
      <c r="B335" s="43">
        <f>SUM(B243:B254)</f>
        <v>1521555.4760000003</v>
      </c>
      <c r="C335" s="43">
        <f t="shared" ref="C335:E335" si="79">SUM(C243:C254)</f>
        <v>1500279.4890000001</v>
      </c>
      <c r="D335" s="43">
        <f t="shared" si="79"/>
        <v>57396.894501000002</v>
      </c>
      <c r="E335" s="43">
        <f t="shared" si="79"/>
        <v>51491.041839999998</v>
      </c>
      <c r="F335" s="44">
        <f t="shared" si="75"/>
        <v>3.8257467973022458E-2</v>
      </c>
      <c r="G335" s="44">
        <f t="shared" si="76"/>
        <v>3.4320966338292715E-2</v>
      </c>
    </row>
    <row r="336" spans="1:14" x14ac:dyDescent="0.2">
      <c r="A336" s="39" t="s">
        <v>55</v>
      </c>
      <c r="B336" s="43">
        <f>SUM(B255:B266)</f>
        <v>1495885.9470000002</v>
      </c>
      <c r="C336" s="43">
        <f t="shared" ref="C336:E336" si="80">SUM(C255:C266)</f>
        <v>1520980.8859999999</v>
      </c>
      <c r="D336" s="43">
        <f t="shared" si="80"/>
        <v>59220.361861000005</v>
      </c>
      <c r="E336" s="43">
        <f t="shared" si="80"/>
        <v>52215.155257999999</v>
      </c>
      <c r="F336" s="44">
        <f>D336/C336</f>
        <v>3.8935638446280917E-2</v>
      </c>
      <c r="G336" s="44">
        <f t="shared" si="76"/>
        <v>3.4329922051367583E-2</v>
      </c>
    </row>
    <row r="337" spans="1:7" x14ac:dyDescent="0.2">
      <c r="A337" s="39" t="s">
        <v>92</v>
      </c>
      <c r="B337" s="43">
        <f>SUM(B267:B278)</f>
        <v>1498746.5679999997</v>
      </c>
      <c r="C337" s="43">
        <f t="shared" ref="C337:E337" si="81">SUM(C267:C278)</f>
        <v>1540413.4279999998</v>
      </c>
      <c r="D337" s="43">
        <f t="shared" si="81"/>
        <v>60871.628744000001</v>
      </c>
      <c r="E337" s="43">
        <f t="shared" si="81"/>
        <v>53678.187764000009</v>
      </c>
      <c r="F337" s="44">
        <f t="shared" ref="F337:F339" si="82">D337/C337</f>
        <v>3.9516423083271128E-2</v>
      </c>
      <c r="G337" s="44">
        <f t="shared" si="76"/>
        <v>3.484661116833631E-2</v>
      </c>
    </row>
    <row r="338" spans="1:7" x14ac:dyDescent="0.2">
      <c r="A338" s="39">
        <v>2022</v>
      </c>
      <c r="B338" s="43">
        <f>SUM(B279:B290)</f>
        <v>1503248.1880000001</v>
      </c>
      <c r="C338" s="43">
        <f t="shared" ref="C338:E338" si="83">SUM(C279:C290)</f>
        <v>1554249.463</v>
      </c>
      <c r="D338" s="43">
        <f t="shared" si="83"/>
        <v>61620.657658999997</v>
      </c>
      <c r="E338" s="43">
        <f t="shared" si="83"/>
        <v>53865.463872999993</v>
      </c>
      <c r="F338" s="44">
        <f t="shared" si="82"/>
        <v>3.9646568408690512E-2</v>
      </c>
      <c r="G338" s="44">
        <f t="shared" si="76"/>
        <v>3.4656897206854623E-2</v>
      </c>
    </row>
    <row r="339" spans="1:7" x14ac:dyDescent="0.2">
      <c r="A339" s="39">
        <v>2023</v>
      </c>
      <c r="B339" s="43">
        <f>SUM(B291:B302)</f>
        <v>1509337.7790000001</v>
      </c>
      <c r="C339" s="43">
        <f>SUM(C291:C302)</f>
        <v>1558129.7339999999</v>
      </c>
      <c r="D339" s="43">
        <f>SUM(D291:D302)</f>
        <v>62217.413775999994</v>
      </c>
      <c r="E339" s="43">
        <f>SUM(E291:E302)</f>
        <v>53859.889634000006</v>
      </c>
      <c r="F339" s="44">
        <f t="shared" si="82"/>
        <v>3.9930830160256732E-2</v>
      </c>
      <c r="G339" s="44">
        <f t="shared" si="76"/>
        <v>3.4567012270365932E-2</v>
      </c>
    </row>
    <row r="340" spans="1:7" x14ac:dyDescent="0.2">
      <c r="A340" s="39">
        <v>2024</v>
      </c>
      <c r="B340" s="43"/>
      <c r="C340" s="43"/>
      <c r="D340" s="43"/>
      <c r="E340" s="43"/>
      <c r="F340" s="44"/>
      <c r="G340" s="44"/>
    </row>
    <row r="341" spans="1:7" x14ac:dyDescent="0.2">
      <c r="A341" s="188" t="s">
        <v>45</v>
      </c>
      <c r="B341" s="188"/>
      <c r="C341" s="188"/>
      <c r="D341" s="188"/>
      <c r="E341" s="188"/>
      <c r="F341" s="188"/>
      <c r="G341" s="188"/>
    </row>
    <row r="342" spans="1:7" x14ac:dyDescent="0.2">
      <c r="B342" s="68"/>
    </row>
  </sheetData>
  <mergeCells count="3">
    <mergeCell ref="A1:G1"/>
    <mergeCell ref="A321:G321"/>
    <mergeCell ref="A341:G341"/>
  </mergeCells>
  <phoneticPr fontId="3" type="noConversion"/>
  <pageMargins left="0.75" right="0.75" top="1" bottom="1" header="0.5" footer="0.5"/>
  <pageSetup paperSize="9" orientation="portrait" r:id="rId1"/>
  <headerFooter alignWithMargins="0"/>
  <ignoredErrors>
    <ignoredError sqref="B329:E332 C327:E327 C328:E328 B333:B33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8"/>
  <sheetViews>
    <sheetView rightToLeft="1" workbookViewId="0">
      <pane ySplit="2" topLeftCell="A297" activePane="bottomLeft" state="frozen"/>
      <selection pane="bottomLeft" activeCell="B315" sqref="B315"/>
    </sheetView>
  </sheetViews>
  <sheetFormatPr defaultRowHeight="12.75" x14ac:dyDescent="0.2"/>
  <cols>
    <col min="1" max="1" width="25.140625" customWidth="1"/>
    <col min="2" max="3" width="12" style="1" customWidth="1"/>
  </cols>
  <sheetData>
    <row r="1" spans="1:3" ht="15" x14ac:dyDescent="0.25">
      <c r="A1" s="189" t="s">
        <v>40</v>
      </c>
      <c r="B1" s="189"/>
      <c r="C1" s="189"/>
    </row>
    <row r="2" spans="1:3" ht="36.75" customHeight="1" x14ac:dyDescent="0.25">
      <c r="A2" s="28" t="s">
        <v>0</v>
      </c>
      <c r="B2" s="29" t="s">
        <v>41</v>
      </c>
      <c r="C2" s="29" t="s">
        <v>42</v>
      </c>
    </row>
    <row r="3" spans="1:3" x14ac:dyDescent="0.2">
      <c r="A3" s="3">
        <v>36161</v>
      </c>
      <c r="B3" s="97">
        <v>622.71699999999998</v>
      </c>
      <c r="C3" s="97">
        <v>219.80799999999999</v>
      </c>
    </row>
    <row r="4" spans="1:3" x14ac:dyDescent="0.2">
      <c r="A4" s="3">
        <v>36192</v>
      </c>
      <c r="B4" s="97">
        <v>693.62400000000002</v>
      </c>
      <c r="C4" s="97">
        <v>288.267</v>
      </c>
    </row>
    <row r="5" spans="1:3" x14ac:dyDescent="0.2">
      <c r="A5" s="3">
        <v>36220</v>
      </c>
      <c r="B5" s="97">
        <v>818.69799999999998</v>
      </c>
      <c r="C5" s="97">
        <v>368.77800000000002</v>
      </c>
    </row>
    <row r="6" spans="1:3" x14ac:dyDescent="0.2">
      <c r="A6" s="3">
        <v>36251</v>
      </c>
      <c r="B6" s="97">
        <v>863.46900000000005</v>
      </c>
      <c r="C6" s="97">
        <v>416.74</v>
      </c>
    </row>
    <row r="7" spans="1:3" x14ac:dyDescent="0.2">
      <c r="A7" s="3">
        <v>36281</v>
      </c>
      <c r="B7" s="97">
        <v>977.57500000000005</v>
      </c>
      <c r="C7" s="97">
        <v>417.56700000000001</v>
      </c>
    </row>
    <row r="8" spans="1:3" x14ac:dyDescent="0.2">
      <c r="A8" s="3">
        <v>36312</v>
      </c>
      <c r="B8" s="97">
        <v>953.86500000000001</v>
      </c>
      <c r="C8" s="97">
        <v>374.18200000000002</v>
      </c>
    </row>
    <row r="9" spans="1:3" x14ac:dyDescent="0.2">
      <c r="A9" s="3">
        <v>36342</v>
      </c>
      <c r="B9" s="97">
        <v>859.86400000000003</v>
      </c>
      <c r="C9" s="97">
        <v>360.709</v>
      </c>
    </row>
    <row r="10" spans="1:3" x14ac:dyDescent="0.2">
      <c r="A10" s="3">
        <v>36373</v>
      </c>
      <c r="B10" s="97">
        <v>700.56899999999996</v>
      </c>
      <c r="C10" s="97">
        <v>310.53500000000003</v>
      </c>
    </row>
    <row r="11" spans="1:3" x14ac:dyDescent="0.2">
      <c r="A11" s="3">
        <v>36404</v>
      </c>
      <c r="B11" s="97">
        <v>574.76599999999996</v>
      </c>
      <c r="C11" s="97">
        <v>214.96600000000001</v>
      </c>
    </row>
    <row r="12" spans="1:3" x14ac:dyDescent="0.2">
      <c r="A12" s="3">
        <v>36434</v>
      </c>
      <c r="B12" s="97">
        <v>542.58799999999997</v>
      </c>
      <c r="C12" s="97">
        <v>160.108</v>
      </c>
    </row>
    <row r="13" spans="1:3" x14ac:dyDescent="0.2">
      <c r="A13" s="3">
        <v>36465</v>
      </c>
      <c r="B13" s="97">
        <v>558.01599999999996</v>
      </c>
      <c r="C13" s="97">
        <v>116.27200000000001</v>
      </c>
    </row>
    <row r="14" spans="1:3" x14ac:dyDescent="0.2">
      <c r="A14" s="3">
        <v>36495</v>
      </c>
      <c r="B14" s="97">
        <v>570.322</v>
      </c>
      <c r="C14" s="97">
        <v>127.13200000000001</v>
      </c>
    </row>
    <row r="15" spans="1:3" x14ac:dyDescent="0.2">
      <c r="A15" s="3">
        <v>36526</v>
      </c>
      <c r="B15" s="97">
        <v>586.04</v>
      </c>
      <c r="C15" s="97">
        <v>210.48</v>
      </c>
    </row>
    <row r="16" spans="1:3" x14ac:dyDescent="0.2">
      <c r="A16" s="3">
        <v>36557</v>
      </c>
      <c r="B16" s="97">
        <v>665.87400000000002</v>
      </c>
      <c r="C16" s="97">
        <v>277.91000000000003</v>
      </c>
    </row>
    <row r="17" spans="1:3" x14ac:dyDescent="0.2">
      <c r="A17" s="3">
        <v>36586</v>
      </c>
      <c r="B17" s="97">
        <v>833.04600000000005</v>
      </c>
      <c r="C17" s="97">
        <v>370.452</v>
      </c>
    </row>
    <row r="18" spans="1:3" x14ac:dyDescent="0.2">
      <c r="A18" s="3">
        <v>36617</v>
      </c>
      <c r="B18" s="97">
        <v>884.27</v>
      </c>
      <c r="C18" s="97">
        <v>363.84500000000003</v>
      </c>
    </row>
    <row r="19" spans="1:3" x14ac:dyDescent="0.2">
      <c r="A19" s="3">
        <v>36647</v>
      </c>
      <c r="B19" s="97">
        <v>958.41099999999994</v>
      </c>
      <c r="C19" s="97">
        <v>361.89</v>
      </c>
    </row>
    <row r="20" spans="1:3" x14ac:dyDescent="0.2">
      <c r="A20" s="3">
        <v>36678</v>
      </c>
      <c r="B20" s="97">
        <v>943.726</v>
      </c>
      <c r="C20" s="97">
        <v>326.44900000000001</v>
      </c>
    </row>
    <row r="21" spans="1:3" x14ac:dyDescent="0.2">
      <c r="A21" s="3">
        <v>36708</v>
      </c>
      <c r="B21" s="97">
        <v>878.37300000000005</v>
      </c>
      <c r="C21" s="97">
        <v>299.827</v>
      </c>
    </row>
    <row r="22" spans="1:3" x14ac:dyDescent="0.2">
      <c r="A22" s="3">
        <v>36739</v>
      </c>
      <c r="B22" s="97">
        <v>755.53099999999995</v>
      </c>
      <c r="C22" s="97">
        <v>274.62099999999998</v>
      </c>
    </row>
    <row r="23" spans="1:3" x14ac:dyDescent="0.2">
      <c r="A23" s="3">
        <v>36770</v>
      </c>
      <c r="B23" s="97">
        <v>572.54</v>
      </c>
      <c r="C23" s="97">
        <v>179.50299999999999</v>
      </c>
    </row>
    <row r="24" spans="1:3" x14ac:dyDescent="0.2">
      <c r="A24" s="3">
        <v>36800</v>
      </c>
      <c r="B24" s="97">
        <v>538.88099999999997</v>
      </c>
      <c r="C24" s="97">
        <v>99.132999999999996</v>
      </c>
    </row>
    <row r="25" spans="1:3" x14ac:dyDescent="0.2">
      <c r="A25" s="3">
        <v>36831</v>
      </c>
      <c r="B25" s="97">
        <v>532.29300000000001</v>
      </c>
      <c r="C25" s="97">
        <v>63.262999999999998</v>
      </c>
    </row>
    <row r="26" spans="1:3" x14ac:dyDescent="0.2">
      <c r="A26" s="3">
        <v>36861</v>
      </c>
      <c r="B26" s="97">
        <v>567.39400000000001</v>
      </c>
      <c r="C26" s="97">
        <v>112.792</v>
      </c>
    </row>
    <row r="27" spans="1:3" x14ac:dyDescent="0.2">
      <c r="A27" s="3">
        <v>36892</v>
      </c>
      <c r="B27" s="97">
        <v>635.76499999999999</v>
      </c>
      <c r="C27" s="97">
        <v>214.726</v>
      </c>
    </row>
    <row r="28" spans="1:3" x14ac:dyDescent="0.2">
      <c r="A28" s="3">
        <v>36923</v>
      </c>
      <c r="B28" s="97">
        <v>703.49</v>
      </c>
      <c r="C28" s="97">
        <v>242.34399999999999</v>
      </c>
    </row>
    <row r="29" spans="1:3" x14ac:dyDescent="0.2">
      <c r="A29" s="3">
        <v>36951</v>
      </c>
      <c r="B29" s="97">
        <v>920.76700000000005</v>
      </c>
      <c r="C29" s="97">
        <v>397.26499999999999</v>
      </c>
    </row>
    <row r="30" spans="1:3" x14ac:dyDescent="0.2">
      <c r="A30" s="3">
        <v>36982</v>
      </c>
      <c r="B30" s="97">
        <v>988.17499999999995</v>
      </c>
      <c r="C30" s="97">
        <v>454.089</v>
      </c>
    </row>
    <row r="31" spans="1:3" x14ac:dyDescent="0.2">
      <c r="A31" s="3">
        <v>37012</v>
      </c>
      <c r="B31" s="97">
        <v>1106.758</v>
      </c>
      <c r="C31" s="97">
        <v>450.142</v>
      </c>
    </row>
    <row r="32" spans="1:3" x14ac:dyDescent="0.2">
      <c r="A32" s="3">
        <v>37043</v>
      </c>
      <c r="B32" s="97">
        <v>1051.23</v>
      </c>
      <c r="C32" s="97">
        <v>383.09800000000001</v>
      </c>
    </row>
    <row r="33" spans="1:3" x14ac:dyDescent="0.2">
      <c r="A33" s="3">
        <v>37073</v>
      </c>
      <c r="B33" s="97">
        <v>994.34299999999996</v>
      </c>
      <c r="C33" s="97">
        <v>416.27</v>
      </c>
    </row>
    <row r="34" spans="1:3" x14ac:dyDescent="0.2">
      <c r="A34" s="3">
        <v>37104</v>
      </c>
      <c r="B34" s="97">
        <v>803.54399999999998</v>
      </c>
      <c r="C34" s="97">
        <v>307.34500000000003</v>
      </c>
    </row>
    <row r="35" spans="1:3" x14ac:dyDescent="0.2">
      <c r="A35" s="3">
        <v>37135</v>
      </c>
      <c r="B35" s="97">
        <v>630.26900000000001</v>
      </c>
      <c r="C35" s="97">
        <v>236.74199999999999</v>
      </c>
    </row>
    <row r="36" spans="1:3" x14ac:dyDescent="0.2">
      <c r="A36" s="3">
        <v>37165</v>
      </c>
      <c r="B36" s="97">
        <v>638.08399999999995</v>
      </c>
      <c r="C36" s="97">
        <v>172.333</v>
      </c>
    </row>
    <row r="37" spans="1:3" x14ac:dyDescent="0.2">
      <c r="A37" s="3">
        <v>37196</v>
      </c>
      <c r="B37" s="97">
        <v>618.79200000000003</v>
      </c>
      <c r="C37" s="97">
        <v>141.941</v>
      </c>
    </row>
    <row r="38" spans="1:3" x14ac:dyDescent="0.2">
      <c r="A38" s="3">
        <v>37226</v>
      </c>
      <c r="B38" s="97">
        <v>667.02</v>
      </c>
      <c r="C38" s="97">
        <v>163.018</v>
      </c>
    </row>
    <row r="39" spans="1:3" x14ac:dyDescent="0.2">
      <c r="A39" s="3">
        <v>37257</v>
      </c>
      <c r="B39" s="97">
        <v>727.73</v>
      </c>
      <c r="C39" s="97">
        <v>240.196</v>
      </c>
    </row>
    <row r="40" spans="1:3" x14ac:dyDescent="0.2">
      <c r="A40" s="3">
        <v>37288</v>
      </c>
      <c r="B40" s="97">
        <v>780.91700000000003</v>
      </c>
      <c r="C40" s="97">
        <v>290.17500000000001</v>
      </c>
    </row>
    <row r="41" spans="1:3" x14ac:dyDescent="0.2">
      <c r="A41" s="3">
        <v>37316</v>
      </c>
      <c r="B41" s="97">
        <v>959.54499999999996</v>
      </c>
      <c r="C41" s="97">
        <v>406.11200000000002</v>
      </c>
    </row>
    <row r="42" spans="1:3" x14ac:dyDescent="0.2">
      <c r="A42" s="3">
        <v>37347</v>
      </c>
      <c r="B42" s="97">
        <v>999.69200000000001</v>
      </c>
      <c r="C42" s="97">
        <v>480.09800000000001</v>
      </c>
    </row>
    <row r="43" spans="1:3" x14ac:dyDescent="0.2">
      <c r="A43" s="3">
        <v>37377</v>
      </c>
      <c r="B43" s="97">
        <v>1129.27</v>
      </c>
      <c r="C43" s="97">
        <v>507.68700000000001</v>
      </c>
    </row>
    <row r="44" spans="1:3" x14ac:dyDescent="0.2">
      <c r="A44" s="3">
        <v>37408</v>
      </c>
      <c r="B44" s="97">
        <v>1076.491</v>
      </c>
      <c r="C44" s="97">
        <v>502.54899999999998</v>
      </c>
    </row>
    <row r="45" spans="1:3" x14ac:dyDescent="0.2">
      <c r="A45" s="3">
        <v>37438</v>
      </c>
      <c r="B45" s="97">
        <v>1050.29</v>
      </c>
      <c r="C45" s="97">
        <v>463.04599999999999</v>
      </c>
    </row>
    <row r="46" spans="1:3" x14ac:dyDescent="0.2">
      <c r="A46" s="3">
        <v>37469</v>
      </c>
      <c r="B46" s="97">
        <v>829.96799999999996</v>
      </c>
      <c r="C46" s="97">
        <v>393.66899999999998</v>
      </c>
    </row>
    <row r="47" spans="1:3" x14ac:dyDescent="0.2">
      <c r="A47" s="3">
        <v>37500</v>
      </c>
      <c r="B47" s="97">
        <v>728.327</v>
      </c>
      <c r="C47" s="97">
        <v>314.428</v>
      </c>
    </row>
    <row r="48" spans="1:3" x14ac:dyDescent="0.2">
      <c r="A48" s="3">
        <v>37530</v>
      </c>
      <c r="B48" s="97">
        <v>714.755</v>
      </c>
      <c r="C48" s="97">
        <v>219.13300000000001</v>
      </c>
    </row>
    <row r="49" spans="1:3" x14ac:dyDescent="0.2">
      <c r="A49" s="3">
        <v>37561</v>
      </c>
      <c r="B49" s="97">
        <v>676.279</v>
      </c>
      <c r="C49" s="97">
        <v>148.959</v>
      </c>
    </row>
    <row r="50" spans="1:3" x14ac:dyDescent="0.2">
      <c r="A50" s="3">
        <v>37591</v>
      </c>
      <c r="B50" s="97">
        <v>715.32399999999996</v>
      </c>
      <c r="C50" s="97">
        <v>181.01499999999999</v>
      </c>
    </row>
    <row r="51" spans="1:3" x14ac:dyDescent="0.2">
      <c r="A51" s="3">
        <v>37622</v>
      </c>
      <c r="B51" s="97">
        <v>741.25699999999995</v>
      </c>
      <c r="C51" s="97">
        <v>293.07400000000001</v>
      </c>
    </row>
    <row r="52" spans="1:3" x14ac:dyDescent="0.2">
      <c r="A52" s="3">
        <v>37653</v>
      </c>
      <c r="B52" s="97">
        <v>751.327</v>
      </c>
      <c r="C52" s="97">
        <v>391.75400000000002</v>
      </c>
    </row>
    <row r="53" spans="1:3" x14ac:dyDescent="0.2">
      <c r="A53" s="3">
        <v>37681</v>
      </c>
      <c r="B53" s="97">
        <v>902.21</v>
      </c>
      <c r="C53" s="97">
        <v>547.10900000000004</v>
      </c>
    </row>
    <row r="54" spans="1:3" x14ac:dyDescent="0.2">
      <c r="A54" s="3">
        <v>37712</v>
      </c>
      <c r="B54" s="97">
        <v>993.88300000000004</v>
      </c>
      <c r="C54" s="97">
        <v>621.32299999999998</v>
      </c>
    </row>
    <row r="55" spans="1:3" x14ac:dyDescent="0.2">
      <c r="A55" s="3">
        <v>37742</v>
      </c>
      <c r="B55" s="97">
        <v>1090.607</v>
      </c>
      <c r="C55" s="97">
        <v>627.68499999999995</v>
      </c>
    </row>
    <row r="56" spans="1:3" x14ac:dyDescent="0.2">
      <c r="A56" s="3">
        <v>37773</v>
      </c>
      <c r="B56" s="97">
        <v>1102.95</v>
      </c>
      <c r="C56" s="97">
        <v>618.24900000000002</v>
      </c>
    </row>
    <row r="57" spans="1:3" x14ac:dyDescent="0.2">
      <c r="A57" s="3">
        <v>37803</v>
      </c>
      <c r="B57" s="97">
        <v>970.71500000000003</v>
      </c>
      <c r="C57" s="97">
        <v>579.74</v>
      </c>
    </row>
    <row r="58" spans="1:3" x14ac:dyDescent="0.2">
      <c r="A58" s="3">
        <v>37834</v>
      </c>
      <c r="B58" s="97">
        <v>832.35</v>
      </c>
      <c r="C58" s="97">
        <v>470.44299999999998</v>
      </c>
    </row>
    <row r="59" spans="1:3" x14ac:dyDescent="0.2">
      <c r="A59" s="3">
        <v>37865</v>
      </c>
      <c r="B59" s="97">
        <v>687.48800000000006</v>
      </c>
      <c r="C59" s="97">
        <v>379.28500000000003</v>
      </c>
    </row>
    <row r="60" spans="1:3" x14ac:dyDescent="0.2">
      <c r="A60" s="3">
        <v>37895</v>
      </c>
      <c r="B60" s="97">
        <v>634.60400000000004</v>
      </c>
      <c r="C60" s="97">
        <v>267.68900000000002</v>
      </c>
    </row>
    <row r="61" spans="1:3" x14ac:dyDescent="0.2">
      <c r="A61" s="3">
        <v>37926</v>
      </c>
      <c r="B61" s="97">
        <v>590.82600000000002</v>
      </c>
      <c r="C61" s="97">
        <v>184.327</v>
      </c>
    </row>
    <row r="62" spans="1:3" x14ac:dyDescent="0.2">
      <c r="A62" s="3">
        <v>37956</v>
      </c>
      <c r="B62" s="97">
        <v>632.62400000000002</v>
      </c>
      <c r="C62" s="97">
        <v>166.39699999999999</v>
      </c>
    </row>
    <row r="63" spans="1:3" x14ac:dyDescent="0.2">
      <c r="A63" s="3">
        <v>37987</v>
      </c>
      <c r="B63" s="97">
        <v>699.62</v>
      </c>
      <c r="C63" s="97">
        <v>264.82600000000002</v>
      </c>
    </row>
    <row r="64" spans="1:3" x14ac:dyDescent="0.2">
      <c r="A64" s="3">
        <v>38018</v>
      </c>
      <c r="B64" s="97">
        <v>822.30600000000004</v>
      </c>
      <c r="C64" s="97">
        <v>369.25599999999997</v>
      </c>
    </row>
    <row r="65" spans="1:3" x14ac:dyDescent="0.2">
      <c r="A65" s="3">
        <v>38047</v>
      </c>
      <c r="B65" s="97">
        <v>1040.6849999999999</v>
      </c>
      <c r="C65" s="97">
        <v>537.75800000000004</v>
      </c>
    </row>
    <row r="66" spans="1:3" x14ac:dyDescent="0.2">
      <c r="A66" s="3">
        <v>38078</v>
      </c>
      <c r="B66" s="97">
        <v>1032.3889999999999</v>
      </c>
      <c r="C66" s="97">
        <v>616.755</v>
      </c>
    </row>
    <row r="67" spans="1:3" x14ac:dyDescent="0.2">
      <c r="A67" s="3">
        <v>38108</v>
      </c>
      <c r="B67" s="97">
        <v>1112.6769999999999</v>
      </c>
      <c r="C67" s="97">
        <v>688.65599999999995</v>
      </c>
    </row>
    <row r="68" spans="1:3" x14ac:dyDescent="0.2">
      <c r="A68" s="3">
        <v>38139</v>
      </c>
      <c r="B68" s="97">
        <v>1072.922</v>
      </c>
      <c r="C68" s="97">
        <v>662.63900000000001</v>
      </c>
    </row>
    <row r="69" spans="1:3" x14ac:dyDescent="0.2">
      <c r="A69" s="3">
        <v>38169</v>
      </c>
      <c r="B69" s="97">
        <v>934.36500000000001</v>
      </c>
      <c r="C69" s="97">
        <v>613.65499999999997</v>
      </c>
    </row>
    <row r="70" spans="1:3" x14ac:dyDescent="0.2">
      <c r="A70" s="3">
        <v>38200</v>
      </c>
      <c r="B70" s="97">
        <v>866.40599999999995</v>
      </c>
      <c r="C70" s="97">
        <v>552.19299999999998</v>
      </c>
    </row>
    <row r="71" spans="1:3" x14ac:dyDescent="0.2">
      <c r="A71" s="3">
        <v>38231</v>
      </c>
      <c r="B71" s="97">
        <v>728.38699999999994</v>
      </c>
      <c r="C71" s="97">
        <v>393.22800000000001</v>
      </c>
    </row>
    <row r="72" spans="1:3" x14ac:dyDescent="0.2">
      <c r="A72" s="3">
        <v>38261</v>
      </c>
      <c r="B72" s="97">
        <v>741.9</v>
      </c>
      <c r="C72" s="97">
        <v>320.488</v>
      </c>
    </row>
    <row r="73" spans="1:3" x14ac:dyDescent="0.2">
      <c r="A73" s="3">
        <v>38292</v>
      </c>
      <c r="B73" s="97">
        <v>689.62699999999995</v>
      </c>
      <c r="C73" s="97">
        <v>209.31899999999999</v>
      </c>
    </row>
    <row r="74" spans="1:3" x14ac:dyDescent="0.2">
      <c r="A74" s="3">
        <v>38322</v>
      </c>
      <c r="B74" s="97">
        <v>704.33600000000001</v>
      </c>
      <c r="C74" s="97">
        <v>177.744</v>
      </c>
    </row>
    <row r="75" spans="1:3" x14ac:dyDescent="0.2">
      <c r="A75" s="3">
        <v>38353</v>
      </c>
      <c r="B75" s="97">
        <v>833.923</v>
      </c>
      <c r="C75" s="97">
        <v>299.22500000000002</v>
      </c>
    </row>
    <row r="76" spans="1:3" x14ac:dyDescent="0.2">
      <c r="A76" s="3">
        <v>38384</v>
      </c>
      <c r="B76" s="97">
        <v>895.05899999999997</v>
      </c>
      <c r="C76" s="97">
        <v>398.94099999999997</v>
      </c>
    </row>
    <row r="77" spans="1:3" x14ac:dyDescent="0.2">
      <c r="A77" s="3">
        <v>38412</v>
      </c>
      <c r="B77" s="97">
        <v>1065.8</v>
      </c>
      <c r="C77" s="97">
        <v>606.19299999999998</v>
      </c>
    </row>
    <row r="78" spans="1:3" x14ac:dyDescent="0.2">
      <c r="A78" s="3">
        <v>38443</v>
      </c>
      <c r="B78" s="97">
        <v>1107.47</v>
      </c>
      <c r="C78" s="97">
        <v>630.29600000000005</v>
      </c>
    </row>
    <row r="79" spans="1:3" x14ac:dyDescent="0.2">
      <c r="A79" s="3">
        <v>38473</v>
      </c>
      <c r="B79" s="97">
        <v>1264.0050000000001</v>
      </c>
      <c r="C79" s="97">
        <v>773.28200000000004</v>
      </c>
    </row>
    <row r="80" spans="1:3" x14ac:dyDescent="0.2">
      <c r="A80" s="3">
        <v>38504</v>
      </c>
      <c r="B80" s="97">
        <v>1214.422</v>
      </c>
      <c r="C80" s="97">
        <v>731.82799999999997</v>
      </c>
    </row>
    <row r="81" spans="1:3" x14ac:dyDescent="0.2">
      <c r="A81" s="3">
        <v>38534</v>
      </c>
      <c r="B81" s="97">
        <v>1118.3910000000001</v>
      </c>
      <c r="C81" s="97">
        <v>709.63800000000003</v>
      </c>
    </row>
    <row r="82" spans="1:3" x14ac:dyDescent="0.2">
      <c r="A82" s="3">
        <v>38565</v>
      </c>
      <c r="B82" s="97">
        <v>947.12199999999996</v>
      </c>
      <c r="C82" s="97">
        <v>638.44799999999998</v>
      </c>
    </row>
    <row r="83" spans="1:3" x14ac:dyDescent="0.2">
      <c r="A83" s="3">
        <v>38596</v>
      </c>
      <c r="B83" s="97">
        <v>809.45100000000002</v>
      </c>
      <c r="C83" s="97">
        <v>523.26599999999996</v>
      </c>
    </row>
    <row r="84" spans="1:3" x14ac:dyDescent="0.2">
      <c r="A84" s="3">
        <v>38626</v>
      </c>
      <c r="B84" s="97">
        <v>787.29399999999998</v>
      </c>
      <c r="C84" s="97">
        <v>381.39</v>
      </c>
    </row>
    <row r="85" spans="1:3" x14ac:dyDescent="0.2">
      <c r="A85" s="3">
        <v>38657</v>
      </c>
      <c r="B85" s="97">
        <v>718.71900000000005</v>
      </c>
      <c r="C85" s="97">
        <v>252.191</v>
      </c>
    </row>
    <row r="86" spans="1:3" x14ac:dyDescent="0.2">
      <c r="A86" s="3">
        <v>38687</v>
      </c>
      <c r="B86" s="97">
        <v>765.298</v>
      </c>
      <c r="C86" s="97">
        <v>226.64099999999999</v>
      </c>
    </row>
    <row r="87" spans="1:3" x14ac:dyDescent="0.2">
      <c r="A87" s="3">
        <v>38718</v>
      </c>
      <c r="B87" s="97">
        <v>813.52700000000004</v>
      </c>
      <c r="C87" s="97">
        <v>313.749999</v>
      </c>
    </row>
    <row r="88" spans="1:3" x14ac:dyDescent="0.2">
      <c r="A88" s="3">
        <v>38749</v>
      </c>
      <c r="B88" s="97">
        <v>870.34699999999998</v>
      </c>
      <c r="C88" s="97">
        <v>442.04900099999998</v>
      </c>
    </row>
    <row r="89" spans="1:3" x14ac:dyDescent="0.2">
      <c r="A89" s="3">
        <v>38777</v>
      </c>
      <c r="B89" s="97">
        <v>1077.652</v>
      </c>
      <c r="C89" s="97">
        <v>683.18599899999992</v>
      </c>
    </row>
    <row r="90" spans="1:3" x14ac:dyDescent="0.2">
      <c r="A90" s="3">
        <v>38808</v>
      </c>
      <c r="B90" s="97">
        <v>1087.462</v>
      </c>
      <c r="C90" s="97">
        <v>796.63400000000001</v>
      </c>
    </row>
    <row r="91" spans="1:3" x14ac:dyDescent="0.2">
      <c r="A91" s="3">
        <v>38838</v>
      </c>
      <c r="B91" s="97">
        <v>1209.1489999999999</v>
      </c>
      <c r="C91" s="97">
        <v>854.7650010000001</v>
      </c>
    </row>
    <row r="92" spans="1:3" x14ac:dyDescent="0.2">
      <c r="A92" s="3">
        <v>38869</v>
      </c>
      <c r="B92" s="97">
        <v>1146.9680000000001</v>
      </c>
      <c r="C92" s="97">
        <v>847.36500000000001</v>
      </c>
    </row>
    <row r="93" spans="1:3" x14ac:dyDescent="0.2">
      <c r="A93" s="3">
        <v>38899</v>
      </c>
      <c r="B93" s="97">
        <v>1030.5050000000001</v>
      </c>
      <c r="C93" s="97">
        <v>828.01400000000001</v>
      </c>
    </row>
    <row r="94" spans="1:3" x14ac:dyDescent="0.2">
      <c r="A94" s="3">
        <v>38930</v>
      </c>
      <c r="B94" s="97">
        <v>884.28</v>
      </c>
      <c r="C94" s="97">
        <v>751.70399899999995</v>
      </c>
    </row>
    <row r="95" spans="1:3" x14ac:dyDescent="0.2">
      <c r="A95" s="3">
        <v>38961</v>
      </c>
      <c r="B95" s="97">
        <v>721.23199999999997</v>
      </c>
      <c r="C95" s="97">
        <v>541.55600100000004</v>
      </c>
    </row>
    <row r="96" spans="1:3" x14ac:dyDescent="0.2">
      <c r="A96" s="3">
        <v>38991</v>
      </c>
      <c r="B96" s="97">
        <v>736.80600000000004</v>
      </c>
      <c r="C96" s="97">
        <v>423.65199899999999</v>
      </c>
    </row>
    <row r="97" spans="1:3" x14ac:dyDescent="0.2">
      <c r="A97" s="3">
        <v>39022</v>
      </c>
      <c r="B97" s="97">
        <v>693.78899999999999</v>
      </c>
      <c r="C97" s="97">
        <v>283.03399999999999</v>
      </c>
    </row>
    <row r="98" spans="1:3" x14ac:dyDescent="0.2">
      <c r="A98" s="3">
        <v>39052</v>
      </c>
      <c r="B98" s="97">
        <v>693.84</v>
      </c>
      <c r="C98" s="97">
        <v>261.339</v>
      </c>
    </row>
    <row r="99" spans="1:3" x14ac:dyDescent="0.2">
      <c r="A99" s="3">
        <v>39083</v>
      </c>
      <c r="B99" s="97">
        <v>755.43700000000001</v>
      </c>
      <c r="C99" s="97">
        <v>341.25599999999997</v>
      </c>
    </row>
    <row r="100" spans="1:3" x14ac:dyDescent="0.2">
      <c r="A100" s="3">
        <v>39114</v>
      </c>
      <c r="B100" s="97">
        <v>771.98299999999995</v>
      </c>
      <c r="C100" s="97">
        <v>482.14100000000002</v>
      </c>
    </row>
    <row r="101" spans="1:3" x14ac:dyDescent="0.2">
      <c r="A101" s="3">
        <v>39142</v>
      </c>
      <c r="B101" s="97">
        <v>918.76300000000003</v>
      </c>
      <c r="C101" s="97">
        <v>730.09699999999998</v>
      </c>
    </row>
    <row r="102" spans="1:3" x14ac:dyDescent="0.2">
      <c r="A102" s="3">
        <v>39173</v>
      </c>
      <c r="B102" s="97">
        <v>969.97299999999996</v>
      </c>
      <c r="C102" s="97">
        <v>895.298</v>
      </c>
    </row>
    <row r="103" spans="1:3" x14ac:dyDescent="0.2">
      <c r="A103" s="3">
        <v>39203</v>
      </c>
      <c r="B103" s="97">
        <v>1043.7950000000001</v>
      </c>
      <c r="C103" s="97">
        <v>1018.711</v>
      </c>
    </row>
    <row r="104" spans="1:3" x14ac:dyDescent="0.2">
      <c r="A104" s="3">
        <v>39234</v>
      </c>
      <c r="B104" s="97">
        <v>987.41800000000001</v>
      </c>
      <c r="C104" s="97">
        <v>941.221</v>
      </c>
    </row>
    <row r="105" spans="1:3" x14ac:dyDescent="0.2">
      <c r="A105" s="3">
        <v>39264</v>
      </c>
      <c r="B105" s="97">
        <v>955.87199999999996</v>
      </c>
      <c r="C105" s="97">
        <v>985.06399999999996</v>
      </c>
    </row>
    <row r="106" spans="1:3" x14ac:dyDescent="0.2">
      <c r="A106" s="3">
        <v>39295</v>
      </c>
      <c r="B106" s="97">
        <v>849.13400000000001</v>
      </c>
      <c r="C106" s="97">
        <v>805.37800000000004</v>
      </c>
    </row>
    <row r="107" spans="1:3" x14ac:dyDescent="0.2">
      <c r="A107" s="3">
        <v>39326</v>
      </c>
      <c r="B107" s="97">
        <v>701.44500000000005</v>
      </c>
      <c r="C107" s="97">
        <v>653.22400000000005</v>
      </c>
    </row>
    <row r="108" spans="1:3" x14ac:dyDescent="0.2">
      <c r="A108" s="3">
        <v>39356</v>
      </c>
      <c r="B108" s="97">
        <v>719.91200000000003</v>
      </c>
      <c r="C108" s="97">
        <v>483.61799999999999</v>
      </c>
    </row>
    <row r="109" spans="1:3" x14ac:dyDescent="0.2">
      <c r="A109" s="3">
        <v>39387</v>
      </c>
      <c r="B109" s="97">
        <v>611.06899999999996</v>
      </c>
      <c r="C109" s="97">
        <v>328.589</v>
      </c>
    </row>
    <row r="110" spans="1:3" x14ac:dyDescent="0.2">
      <c r="A110" s="3">
        <v>39417</v>
      </c>
      <c r="B110" s="97">
        <v>592.55700000000002</v>
      </c>
      <c r="C110" s="97">
        <v>263.05599999999998</v>
      </c>
    </row>
    <row r="111" spans="1:3" x14ac:dyDescent="0.2">
      <c r="A111" s="3">
        <v>39448</v>
      </c>
      <c r="B111" s="97">
        <v>664.49199999999996</v>
      </c>
      <c r="C111" s="97">
        <v>318.47899999999998</v>
      </c>
    </row>
    <row r="112" spans="1:3" x14ac:dyDescent="0.2">
      <c r="A112" s="3">
        <v>39479</v>
      </c>
      <c r="B112" s="97">
        <v>748.76599999999996</v>
      </c>
      <c r="C112" s="97">
        <v>517.22900000000004</v>
      </c>
    </row>
    <row r="113" spans="1:3" x14ac:dyDescent="0.2">
      <c r="A113" s="3">
        <v>39508</v>
      </c>
      <c r="B113" s="97">
        <v>914.29700000000003</v>
      </c>
      <c r="C113" s="97">
        <v>898.55600000000004</v>
      </c>
    </row>
    <row r="114" spans="1:3" x14ac:dyDescent="0.2">
      <c r="A114" s="3">
        <v>39539</v>
      </c>
      <c r="B114" s="97">
        <v>952.50699999999995</v>
      </c>
      <c r="C114" s="97">
        <v>1120.008</v>
      </c>
    </row>
    <row r="115" spans="1:3" x14ac:dyDescent="0.2">
      <c r="A115" s="3">
        <v>39569</v>
      </c>
      <c r="B115" s="97">
        <v>1026.644</v>
      </c>
      <c r="C115" s="97">
        <v>1266.2739999999999</v>
      </c>
    </row>
    <row r="116" spans="1:3" x14ac:dyDescent="0.2">
      <c r="A116" s="3">
        <v>39600</v>
      </c>
      <c r="B116" s="97">
        <v>1045.079</v>
      </c>
      <c r="C116" s="97">
        <v>1325.326</v>
      </c>
    </row>
    <row r="117" spans="1:3" x14ac:dyDescent="0.2">
      <c r="A117" s="3">
        <v>39630</v>
      </c>
      <c r="B117" s="97">
        <v>949.93299999999999</v>
      </c>
      <c r="C117" s="97">
        <v>1195.9090000000001</v>
      </c>
    </row>
    <row r="118" spans="1:3" x14ac:dyDescent="0.2">
      <c r="A118" s="3">
        <v>39661</v>
      </c>
      <c r="B118" s="97">
        <v>819.59900000000005</v>
      </c>
      <c r="C118" s="97">
        <v>922.11400000000003</v>
      </c>
    </row>
    <row r="119" spans="1:3" x14ac:dyDescent="0.2">
      <c r="A119" s="3">
        <v>39692</v>
      </c>
      <c r="B119" s="97">
        <v>718.85900000000004</v>
      </c>
      <c r="C119" s="97">
        <v>797.37699999999995</v>
      </c>
    </row>
    <row r="120" spans="1:3" x14ac:dyDescent="0.2">
      <c r="A120" s="3">
        <v>39722</v>
      </c>
      <c r="B120" s="97">
        <v>690.41</v>
      </c>
      <c r="C120" s="97">
        <v>678.37099999999998</v>
      </c>
    </row>
    <row r="121" spans="1:3" x14ac:dyDescent="0.2">
      <c r="A121" s="3">
        <v>39753</v>
      </c>
      <c r="B121" s="97">
        <v>591.678</v>
      </c>
      <c r="C121" s="97">
        <v>465.95100000000002</v>
      </c>
    </row>
    <row r="122" spans="1:3" x14ac:dyDescent="0.2">
      <c r="A122" s="3">
        <v>39783</v>
      </c>
      <c r="B122" s="97">
        <v>695.63400000000001</v>
      </c>
      <c r="C122" s="97">
        <v>341.62</v>
      </c>
    </row>
    <row r="123" spans="1:3" x14ac:dyDescent="0.2">
      <c r="A123" s="3">
        <v>39814</v>
      </c>
      <c r="B123" s="97">
        <v>671.95399999999995</v>
      </c>
      <c r="C123" s="97">
        <v>419.28199999999998</v>
      </c>
    </row>
    <row r="124" spans="1:3" x14ac:dyDescent="0.2">
      <c r="A124" s="3">
        <v>39845</v>
      </c>
      <c r="B124" s="97">
        <v>729.96</v>
      </c>
      <c r="C124" s="97">
        <v>631.10699999999997</v>
      </c>
    </row>
    <row r="125" spans="1:3" x14ac:dyDescent="0.2">
      <c r="A125" s="3">
        <v>39873</v>
      </c>
      <c r="B125" s="97">
        <v>916.57399999999996</v>
      </c>
      <c r="C125" s="97">
        <v>904.63900000000001</v>
      </c>
    </row>
    <row r="126" spans="1:3" x14ac:dyDescent="0.2">
      <c r="A126" s="3">
        <v>39904</v>
      </c>
      <c r="B126" s="97">
        <v>930.51599999999996</v>
      </c>
      <c r="C126" s="97">
        <v>1165.472</v>
      </c>
    </row>
    <row r="127" spans="1:3" x14ac:dyDescent="0.2">
      <c r="A127" s="3">
        <v>39934</v>
      </c>
      <c r="B127" s="97">
        <v>968.42399999999998</v>
      </c>
      <c r="C127" s="97">
        <v>1312.1869999999999</v>
      </c>
    </row>
    <row r="128" spans="1:3" x14ac:dyDescent="0.2">
      <c r="A128" s="3">
        <v>39965</v>
      </c>
      <c r="B128" s="97">
        <v>956.80600000000004</v>
      </c>
      <c r="C128" s="97">
        <v>1325.6669999999999</v>
      </c>
    </row>
    <row r="129" spans="1:3" x14ac:dyDescent="0.2">
      <c r="A129" s="3">
        <v>39995</v>
      </c>
      <c r="B129" s="97">
        <v>928.97</v>
      </c>
      <c r="C129" s="97">
        <v>1311.7349999999999</v>
      </c>
    </row>
    <row r="130" spans="1:3" x14ac:dyDescent="0.2">
      <c r="A130" s="3">
        <v>40026</v>
      </c>
      <c r="B130" s="97">
        <v>738.01</v>
      </c>
      <c r="C130" s="97">
        <v>1196.0429999999999</v>
      </c>
    </row>
    <row r="131" spans="1:3" x14ac:dyDescent="0.2">
      <c r="A131" s="3">
        <v>40057</v>
      </c>
      <c r="B131" s="97">
        <v>621.62800000000004</v>
      </c>
      <c r="C131" s="97">
        <v>960.94899999999996</v>
      </c>
    </row>
    <row r="132" spans="1:3" x14ac:dyDescent="0.2">
      <c r="A132" s="3">
        <v>40087</v>
      </c>
      <c r="B132" s="97">
        <v>517.83900000000006</v>
      </c>
      <c r="C132" s="97">
        <v>740.46900000000005</v>
      </c>
    </row>
    <row r="133" spans="1:3" x14ac:dyDescent="0.2">
      <c r="A133" s="3">
        <v>40118</v>
      </c>
      <c r="B133" s="97">
        <v>524.35799999999995</v>
      </c>
      <c r="C133" s="97">
        <v>569.53800000000001</v>
      </c>
    </row>
    <row r="134" spans="1:3" x14ac:dyDescent="0.2">
      <c r="A134" s="3">
        <v>40148</v>
      </c>
      <c r="B134" s="97">
        <v>524.40700000000004</v>
      </c>
      <c r="C134" s="97">
        <v>428.12200000000001</v>
      </c>
    </row>
    <row r="135" spans="1:3" x14ac:dyDescent="0.2">
      <c r="A135" s="3">
        <v>40179</v>
      </c>
      <c r="B135" s="97">
        <v>599.5</v>
      </c>
      <c r="C135" s="97">
        <v>434.36700000000002</v>
      </c>
    </row>
    <row r="136" spans="1:3" x14ac:dyDescent="0.2">
      <c r="A136" s="3">
        <v>40210</v>
      </c>
      <c r="B136" s="97">
        <v>653.15599999999995</v>
      </c>
      <c r="C136" s="97">
        <v>614.14800000000002</v>
      </c>
    </row>
    <row r="137" spans="1:3" x14ac:dyDescent="0.2">
      <c r="A137" s="3">
        <v>40238</v>
      </c>
      <c r="B137" s="97">
        <v>803.721</v>
      </c>
      <c r="C137" s="97">
        <v>991.68</v>
      </c>
    </row>
    <row r="138" spans="1:3" x14ac:dyDescent="0.2">
      <c r="A138" s="3">
        <v>40269</v>
      </c>
      <c r="B138" s="97">
        <v>837.04100000000005</v>
      </c>
      <c r="C138" s="97">
        <v>1235.143</v>
      </c>
    </row>
    <row r="139" spans="1:3" x14ac:dyDescent="0.2">
      <c r="A139" s="3">
        <v>40299</v>
      </c>
      <c r="B139" s="97">
        <v>882.24400000000003</v>
      </c>
      <c r="C139" s="97">
        <v>1446.058</v>
      </c>
    </row>
    <row r="140" spans="1:3" x14ac:dyDescent="0.2">
      <c r="A140" s="3">
        <v>40330</v>
      </c>
      <c r="B140" s="97">
        <v>836.55</v>
      </c>
      <c r="C140" s="97">
        <v>1478.7349999999999</v>
      </c>
    </row>
    <row r="141" spans="1:3" x14ac:dyDescent="0.2">
      <c r="A141" s="3">
        <v>40360</v>
      </c>
      <c r="B141" s="97">
        <v>742.81700000000001</v>
      </c>
      <c r="C141" s="97">
        <v>1365.288</v>
      </c>
    </row>
    <row r="142" spans="1:3" x14ac:dyDescent="0.2">
      <c r="A142" s="3">
        <v>40391</v>
      </c>
      <c r="B142" s="97">
        <v>649.45799999999997</v>
      </c>
      <c r="C142" s="97">
        <v>1241.174</v>
      </c>
    </row>
    <row r="143" spans="1:3" x14ac:dyDescent="0.2">
      <c r="A143" s="3">
        <v>40422</v>
      </c>
      <c r="B143" s="97">
        <v>565.13699999999994</v>
      </c>
      <c r="C143" s="97">
        <v>981.06299999999999</v>
      </c>
    </row>
    <row r="144" spans="1:3" x14ac:dyDescent="0.2">
      <c r="A144" s="3">
        <v>40452</v>
      </c>
      <c r="B144" s="97">
        <v>642.15899999999999</v>
      </c>
      <c r="C144" s="97">
        <v>872.23699999999997</v>
      </c>
    </row>
    <row r="145" spans="1:3" x14ac:dyDescent="0.2">
      <c r="A145" s="3">
        <v>40483</v>
      </c>
      <c r="B145" s="97">
        <v>627.17399999999998</v>
      </c>
      <c r="C145" s="97">
        <v>647.60599999999999</v>
      </c>
    </row>
    <row r="146" spans="1:3" x14ac:dyDescent="0.2">
      <c r="A146" s="3">
        <v>40513</v>
      </c>
      <c r="B146" s="97">
        <v>658.83199999999999</v>
      </c>
      <c r="C146" s="97">
        <v>545.73</v>
      </c>
    </row>
    <row r="147" spans="1:3" x14ac:dyDescent="0.2">
      <c r="A147" s="3">
        <v>40544</v>
      </c>
      <c r="B147" s="97">
        <v>658.154</v>
      </c>
      <c r="C147" s="97">
        <v>514.51499999999999</v>
      </c>
    </row>
    <row r="148" spans="1:3" x14ac:dyDescent="0.2">
      <c r="A148" s="3">
        <v>40575</v>
      </c>
      <c r="B148" s="97">
        <v>610.68899999999996</v>
      </c>
      <c r="C148" s="97">
        <v>566.02300000000002</v>
      </c>
    </row>
    <row r="149" spans="1:3" x14ac:dyDescent="0.2">
      <c r="A149" s="3">
        <v>40603</v>
      </c>
      <c r="B149" s="97">
        <v>743.23800000000006</v>
      </c>
      <c r="C149" s="97">
        <v>884.39599999999996</v>
      </c>
    </row>
    <row r="150" spans="1:3" x14ac:dyDescent="0.2">
      <c r="A150" s="3">
        <v>40634</v>
      </c>
      <c r="B150" s="97">
        <v>807.30100000000004</v>
      </c>
      <c r="C150" s="97">
        <v>1068.076</v>
      </c>
    </row>
    <row r="151" spans="1:3" x14ac:dyDescent="0.2">
      <c r="A151" s="3">
        <v>40664</v>
      </c>
      <c r="B151" s="97">
        <v>966.05</v>
      </c>
      <c r="C151" s="97">
        <v>1405.039</v>
      </c>
    </row>
    <row r="152" spans="1:3" x14ac:dyDescent="0.2">
      <c r="A152" s="3">
        <v>40695</v>
      </c>
      <c r="B152" s="97">
        <v>940.27</v>
      </c>
      <c r="C152" s="97">
        <v>1432.5709999999999</v>
      </c>
    </row>
    <row r="153" spans="1:3" x14ac:dyDescent="0.2">
      <c r="A153" s="3">
        <v>40725</v>
      </c>
      <c r="B153" s="97">
        <v>873.07399999999996</v>
      </c>
      <c r="C153" s="97">
        <v>1391.8330000000001</v>
      </c>
    </row>
    <row r="154" spans="1:3" x14ac:dyDescent="0.2">
      <c r="A154" s="3">
        <v>40756</v>
      </c>
      <c r="B154" s="97">
        <v>767.03700000000003</v>
      </c>
      <c r="C154" s="97">
        <v>1191.989</v>
      </c>
    </row>
    <row r="155" spans="1:3" x14ac:dyDescent="0.2">
      <c r="A155" s="3">
        <v>40787</v>
      </c>
      <c r="B155" s="97">
        <v>619.13300000000004</v>
      </c>
      <c r="C155" s="97">
        <v>935.85299999999995</v>
      </c>
    </row>
    <row r="156" spans="1:3" x14ac:dyDescent="0.2">
      <c r="A156" s="3">
        <v>40817</v>
      </c>
      <c r="B156" s="97">
        <v>637.08399999999995</v>
      </c>
      <c r="C156" s="97">
        <v>879.42100000000005</v>
      </c>
    </row>
    <row r="157" spans="1:3" x14ac:dyDescent="0.2">
      <c r="A157" s="3">
        <v>40848</v>
      </c>
      <c r="B157" s="97">
        <v>586.452</v>
      </c>
      <c r="C157" s="97">
        <v>606.63400000000001</v>
      </c>
    </row>
    <row r="158" spans="1:3" x14ac:dyDescent="0.2">
      <c r="A158" s="3">
        <v>40878</v>
      </c>
      <c r="B158" s="97">
        <v>597.92100000000005</v>
      </c>
      <c r="C158" s="97">
        <v>497.69200000000001</v>
      </c>
    </row>
    <row r="159" spans="1:3" x14ac:dyDescent="0.2">
      <c r="A159" s="3">
        <v>40909</v>
      </c>
      <c r="B159" s="97">
        <v>660.30600000000004</v>
      </c>
      <c r="C159" s="97">
        <v>554.10900000000004</v>
      </c>
    </row>
    <row r="160" spans="1:3" x14ac:dyDescent="0.2">
      <c r="A160" s="3">
        <v>40940</v>
      </c>
      <c r="B160" s="97">
        <v>720.45799999999997</v>
      </c>
      <c r="C160" s="97">
        <v>676.56299999999999</v>
      </c>
    </row>
    <row r="161" spans="1:3" x14ac:dyDescent="0.2">
      <c r="A161" s="3">
        <v>40969</v>
      </c>
      <c r="B161" s="97">
        <v>840.95899999999995</v>
      </c>
      <c r="C161" s="97">
        <v>1043.5830000000001</v>
      </c>
    </row>
    <row r="162" spans="1:3" x14ac:dyDescent="0.2">
      <c r="A162" s="3">
        <v>41000</v>
      </c>
      <c r="B162" s="97">
        <v>964.97400000000005</v>
      </c>
      <c r="C162" s="97">
        <v>1428.8530000000001</v>
      </c>
    </row>
    <row r="163" spans="1:3" x14ac:dyDescent="0.2">
      <c r="A163" s="3">
        <v>41030</v>
      </c>
      <c r="B163" s="97">
        <v>1013.774</v>
      </c>
      <c r="C163" s="97">
        <v>1697.9280000000001</v>
      </c>
    </row>
    <row r="164" spans="1:3" x14ac:dyDescent="0.2">
      <c r="A164" s="3">
        <v>41061</v>
      </c>
      <c r="B164" s="97">
        <v>946.85699999999997</v>
      </c>
      <c r="C164" s="97">
        <v>1628.509</v>
      </c>
    </row>
    <row r="165" spans="1:3" x14ac:dyDescent="0.2">
      <c r="A165" s="3">
        <v>41091</v>
      </c>
      <c r="B165" s="97">
        <v>976.11300000000006</v>
      </c>
      <c r="C165" s="97">
        <v>1699.7270000000001</v>
      </c>
    </row>
    <row r="166" spans="1:3" x14ac:dyDescent="0.2">
      <c r="A166" s="3">
        <v>41122</v>
      </c>
      <c r="B166" s="97">
        <v>841.39700000000005</v>
      </c>
      <c r="C166" s="97">
        <v>1416.0409999999999</v>
      </c>
    </row>
    <row r="167" spans="1:3" x14ac:dyDescent="0.2">
      <c r="A167" s="3">
        <v>41153</v>
      </c>
      <c r="B167" s="97">
        <v>689.80600000000004</v>
      </c>
      <c r="C167" s="97">
        <v>1216.491</v>
      </c>
    </row>
    <row r="168" spans="1:3" x14ac:dyDescent="0.2">
      <c r="A168" s="3">
        <v>41183</v>
      </c>
      <c r="B168" s="97">
        <v>685.88199999999995</v>
      </c>
      <c r="C168" s="97">
        <v>983.39499999999998</v>
      </c>
    </row>
    <row r="169" spans="1:3" x14ac:dyDescent="0.2">
      <c r="A169" s="3">
        <v>41214</v>
      </c>
      <c r="B169" s="97">
        <v>669.93299999999999</v>
      </c>
      <c r="C169" s="97">
        <v>760.16300000000001</v>
      </c>
    </row>
    <row r="170" spans="1:3" x14ac:dyDescent="0.2">
      <c r="A170" s="3">
        <v>41244</v>
      </c>
      <c r="B170" s="97">
        <v>688.04899999999998</v>
      </c>
      <c r="C170" s="97">
        <v>638.39099999999996</v>
      </c>
    </row>
    <row r="171" spans="1:3" x14ac:dyDescent="0.2">
      <c r="A171" s="3">
        <v>41275</v>
      </c>
      <c r="B171" s="97">
        <v>708.31600000000003</v>
      </c>
      <c r="C171" s="97">
        <v>634.75099999999998</v>
      </c>
    </row>
    <row r="172" spans="1:3" ht="16.5" customHeight="1" x14ac:dyDescent="0.2">
      <c r="A172" s="3">
        <v>41306</v>
      </c>
      <c r="B172" s="97">
        <v>765.65499999999997</v>
      </c>
      <c r="C172" s="97">
        <v>777.07399999999996</v>
      </c>
    </row>
    <row r="173" spans="1:3" ht="16.5" customHeight="1" x14ac:dyDescent="0.2">
      <c r="A173" s="3">
        <v>41334</v>
      </c>
      <c r="B173" s="97">
        <v>989.54300000000001</v>
      </c>
      <c r="C173" s="97">
        <v>1154.672</v>
      </c>
    </row>
    <row r="174" spans="1:3" ht="16.5" customHeight="1" x14ac:dyDescent="0.2">
      <c r="A174" s="3">
        <v>41365</v>
      </c>
      <c r="B174" s="97">
        <v>1015.655</v>
      </c>
      <c r="C174" s="97">
        <v>1474.857</v>
      </c>
    </row>
    <row r="175" spans="1:3" ht="16.5" customHeight="1" x14ac:dyDescent="0.2">
      <c r="A175" s="3">
        <v>41395</v>
      </c>
      <c r="B175" s="97">
        <v>1121.4390000000001</v>
      </c>
      <c r="C175" s="97">
        <v>1700.7070000000001</v>
      </c>
    </row>
    <row r="176" spans="1:3" ht="16.5" customHeight="1" x14ac:dyDescent="0.2">
      <c r="A176" s="3">
        <v>41426</v>
      </c>
      <c r="B176" s="97">
        <v>1078.328</v>
      </c>
      <c r="C176" s="97">
        <v>1868.2739999999999</v>
      </c>
    </row>
    <row r="177" spans="1:3" ht="16.5" customHeight="1" x14ac:dyDescent="0.2">
      <c r="A177" s="3">
        <v>41456</v>
      </c>
      <c r="B177" s="97">
        <v>1099.732</v>
      </c>
      <c r="C177" s="97">
        <v>1718.1949999999999</v>
      </c>
    </row>
    <row r="178" spans="1:3" ht="16.5" customHeight="1" x14ac:dyDescent="0.2">
      <c r="A178" s="3">
        <v>41487</v>
      </c>
      <c r="B178" s="97">
        <v>892.05399999999997</v>
      </c>
      <c r="C178" s="97">
        <v>1531.5239999999999</v>
      </c>
    </row>
    <row r="179" spans="1:3" ht="16.5" customHeight="1" x14ac:dyDescent="0.2">
      <c r="A179" s="3">
        <v>41518</v>
      </c>
      <c r="B179" s="97">
        <v>798.476</v>
      </c>
      <c r="C179" s="97">
        <v>1350.904</v>
      </c>
    </row>
    <row r="180" spans="1:3" ht="16.5" customHeight="1" x14ac:dyDescent="0.2">
      <c r="A180" s="3">
        <v>41548</v>
      </c>
      <c r="B180" s="97">
        <v>768.50199999999995</v>
      </c>
      <c r="C180" s="97">
        <v>1127.3219999999999</v>
      </c>
    </row>
    <row r="181" spans="1:3" x14ac:dyDescent="0.2">
      <c r="A181" s="3">
        <v>41579</v>
      </c>
      <c r="B181" s="97">
        <v>715.16300000000001</v>
      </c>
      <c r="C181" s="97">
        <v>794.70399999999995</v>
      </c>
    </row>
    <row r="182" spans="1:3" x14ac:dyDescent="0.2">
      <c r="A182" s="3">
        <v>41609</v>
      </c>
      <c r="B182" s="97">
        <v>756.13300000000004</v>
      </c>
      <c r="C182" s="97">
        <v>700.572</v>
      </c>
    </row>
    <row r="183" spans="1:3" x14ac:dyDescent="0.2">
      <c r="A183" s="3">
        <v>41640</v>
      </c>
      <c r="B183" s="97">
        <v>813.43399999999997</v>
      </c>
      <c r="C183" s="97">
        <v>677.09799999999996</v>
      </c>
    </row>
    <row r="184" spans="1:3" x14ac:dyDescent="0.2">
      <c r="A184" s="3">
        <v>41671</v>
      </c>
      <c r="B184" s="97">
        <v>803.71500000000003</v>
      </c>
      <c r="C184" s="97">
        <v>843.19200000000001</v>
      </c>
    </row>
    <row r="185" spans="1:3" x14ac:dyDescent="0.2">
      <c r="A185" s="3">
        <v>41699</v>
      </c>
      <c r="B185" s="97">
        <v>999.50300000000004</v>
      </c>
      <c r="C185" s="97">
        <v>1211.627</v>
      </c>
    </row>
    <row r="186" spans="1:3" x14ac:dyDescent="0.2">
      <c r="A186" s="3">
        <v>41730</v>
      </c>
      <c r="B186" s="97">
        <v>1087.3599999999999</v>
      </c>
      <c r="C186" s="97">
        <v>1608.095</v>
      </c>
    </row>
    <row r="187" spans="1:3" x14ac:dyDescent="0.2">
      <c r="A187" s="3">
        <v>41760</v>
      </c>
      <c r="B187" s="97">
        <v>1134.752</v>
      </c>
      <c r="C187" s="97">
        <v>1871.558</v>
      </c>
    </row>
    <row r="188" spans="1:3" x14ac:dyDescent="0.2">
      <c r="A188" s="3">
        <v>41791</v>
      </c>
      <c r="B188" s="97">
        <v>1161.0050000000001</v>
      </c>
      <c r="C188" s="97">
        <v>2001.6759999999999</v>
      </c>
    </row>
    <row r="189" spans="1:3" x14ac:dyDescent="0.2">
      <c r="A189" s="3">
        <v>41821</v>
      </c>
      <c r="B189" s="97">
        <v>1088.394</v>
      </c>
      <c r="C189" s="97">
        <v>1922.999</v>
      </c>
    </row>
    <row r="190" spans="1:3" x14ac:dyDescent="0.2">
      <c r="A190" s="3">
        <v>41852</v>
      </c>
      <c r="B190" s="97">
        <v>955.91399999999999</v>
      </c>
      <c r="C190" s="97">
        <v>1637.585</v>
      </c>
    </row>
    <row r="191" spans="1:3" x14ac:dyDescent="0.2">
      <c r="A191" s="3">
        <v>41883</v>
      </c>
      <c r="B191" s="97">
        <v>829.75099999999998</v>
      </c>
      <c r="C191" s="97">
        <v>1366.1659999999999</v>
      </c>
    </row>
    <row r="192" spans="1:3" x14ac:dyDescent="0.2">
      <c r="A192" s="3">
        <v>41913</v>
      </c>
      <c r="B192" s="97">
        <v>808.67899999999997</v>
      </c>
      <c r="C192" s="97">
        <v>1161.0350000000001</v>
      </c>
    </row>
    <row r="193" spans="1:3" x14ac:dyDescent="0.2">
      <c r="A193" s="3">
        <v>41944</v>
      </c>
      <c r="B193" s="97">
        <v>721.452</v>
      </c>
      <c r="C193" s="97">
        <v>900.79700000000003</v>
      </c>
    </row>
    <row r="194" spans="1:3" x14ac:dyDescent="0.2">
      <c r="A194" s="3">
        <v>41974</v>
      </c>
      <c r="B194" s="97">
        <v>811.13099999999997</v>
      </c>
      <c r="C194" s="97">
        <v>757.01400000000001</v>
      </c>
    </row>
    <row r="195" spans="1:3" x14ac:dyDescent="0.2">
      <c r="A195" s="3">
        <v>42005</v>
      </c>
      <c r="B195" s="97">
        <v>763.71600000000001</v>
      </c>
      <c r="C195" s="97">
        <v>789.803</v>
      </c>
    </row>
    <row r="196" spans="1:3" x14ac:dyDescent="0.2">
      <c r="A196" s="3">
        <v>42036</v>
      </c>
      <c r="B196" s="97">
        <v>770.24199999999996</v>
      </c>
      <c r="C196" s="97">
        <v>944.70600000000002</v>
      </c>
    </row>
    <row r="197" spans="1:3" x14ac:dyDescent="0.2">
      <c r="A197" s="3">
        <v>42064</v>
      </c>
      <c r="B197" s="97">
        <v>939.82100000000003</v>
      </c>
      <c r="C197" s="97">
        <v>1295.126</v>
      </c>
    </row>
    <row r="198" spans="1:3" x14ac:dyDescent="0.2">
      <c r="A198" s="3">
        <v>42095</v>
      </c>
      <c r="B198" s="97">
        <v>959.46799999999996</v>
      </c>
      <c r="C198" s="97">
        <v>1496.6379999999999</v>
      </c>
    </row>
    <row r="199" spans="1:3" x14ac:dyDescent="0.2">
      <c r="A199" s="3">
        <v>42125</v>
      </c>
      <c r="B199" s="97">
        <v>1017.793</v>
      </c>
      <c r="C199" s="97">
        <v>1762.9870000000001</v>
      </c>
    </row>
    <row r="200" spans="1:3" ht="15" customHeight="1" x14ac:dyDescent="0.2">
      <c r="A200" s="3">
        <v>42156</v>
      </c>
      <c r="B200" s="97">
        <v>1033.2360000000001</v>
      </c>
      <c r="C200" s="97">
        <v>1714.9380000000001</v>
      </c>
    </row>
    <row r="201" spans="1:3" ht="15" customHeight="1" x14ac:dyDescent="0.2">
      <c r="A201" s="3">
        <v>42186</v>
      </c>
      <c r="B201" s="97">
        <v>961.78</v>
      </c>
      <c r="C201" s="97">
        <v>1636.038</v>
      </c>
    </row>
    <row r="202" spans="1:3" ht="15" customHeight="1" x14ac:dyDescent="0.2">
      <c r="A202" s="3">
        <v>42217</v>
      </c>
      <c r="B202" s="97">
        <v>830.92600000000004</v>
      </c>
      <c r="C202" s="97">
        <v>1480.097</v>
      </c>
    </row>
    <row r="203" spans="1:3" ht="15" customHeight="1" x14ac:dyDescent="0.2">
      <c r="A203" s="3">
        <v>42248</v>
      </c>
      <c r="B203" s="97">
        <v>768.53499999999997</v>
      </c>
      <c r="C203" s="97">
        <v>1234.72</v>
      </c>
    </row>
    <row r="204" spans="1:3" ht="15" customHeight="1" x14ac:dyDescent="0.2">
      <c r="A204" s="3">
        <v>42278</v>
      </c>
      <c r="B204" s="97">
        <v>716.29100000000005</v>
      </c>
      <c r="C204" s="97">
        <v>1020.049</v>
      </c>
    </row>
    <row r="205" spans="1:3" ht="15" customHeight="1" x14ac:dyDescent="0.2">
      <c r="A205" s="3">
        <v>42309</v>
      </c>
      <c r="B205" s="97">
        <v>711.02</v>
      </c>
      <c r="C205" s="97">
        <v>907.37800000000004</v>
      </c>
    </row>
    <row r="206" spans="1:3" ht="15" customHeight="1" x14ac:dyDescent="0.2">
      <c r="A206" s="3">
        <v>42339</v>
      </c>
      <c r="B206" s="97">
        <v>684.95500000000004</v>
      </c>
      <c r="C206" s="97">
        <v>785.29899999999998</v>
      </c>
    </row>
    <row r="207" spans="1:3" x14ac:dyDescent="0.2">
      <c r="A207" s="3">
        <v>42370</v>
      </c>
      <c r="B207" s="97">
        <v>684.08900000000006</v>
      </c>
      <c r="C207" s="97">
        <v>778.76400000000001</v>
      </c>
    </row>
    <row r="208" spans="1:3" x14ac:dyDescent="0.2">
      <c r="A208" s="3">
        <v>42401</v>
      </c>
      <c r="B208" s="97">
        <v>736.39599999999996</v>
      </c>
      <c r="C208" s="97">
        <v>854.245</v>
      </c>
    </row>
    <row r="209" spans="1:3" x14ac:dyDescent="0.2">
      <c r="A209" s="3">
        <v>42430</v>
      </c>
      <c r="B209" s="97">
        <v>793.27599999999995</v>
      </c>
      <c r="C209" s="97">
        <v>1182.598</v>
      </c>
    </row>
    <row r="210" spans="1:3" x14ac:dyDescent="0.2">
      <c r="A210" s="3">
        <v>42461</v>
      </c>
      <c r="B210" s="97">
        <v>833.327</v>
      </c>
      <c r="C210" s="97">
        <v>1285.3019999999999</v>
      </c>
    </row>
    <row r="211" spans="1:3" x14ac:dyDescent="0.2">
      <c r="A211" s="3">
        <v>42491</v>
      </c>
      <c r="B211" s="97">
        <v>981.572</v>
      </c>
      <c r="C211" s="97">
        <v>1648.702</v>
      </c>
    </row>
    <row r="212" spans="1:3" x14ac:dyDescent="0.2">
      <c r="A212" s="3">
        <v>42522</v>
      </c>
      <c r="B212" s="97">
        <v>963.23</v>
      </c>
      <c r="C212" s="97">
        <v>1638.9590000000001</v>
      </c>
    </row>
    <row r="213" spans="1:3" x14ac:dyDescent="0.2">
      <c r="A213" s="3">
        <v>42552</v>
      </c>
      <c r="B213" s="97">
        <v>983.07500000000005</v>
      </c>
      <c r="C213" s="97">
        <v>1573.7329999999999</v>
      </c>
    </row>
    <row r="214" spans="1:3" x14ac:dyDescent="0.2">
      <c r="A214" s="3">
        <v>42583</v>
      </c>
      <c r="B214" s="97">
        <v>894.06100000000004</v>
      </c>
      <c r="C214" s="97">
        <v>1381.6220000000001</v>
      </c>
    </row>
    <row r="215" spans="1:3" x14ac:dyDescent="0.2">
      <c r="A215" s="3">
        <v>42614</v>
      </c>
      <c r="B215" s="97">
        <v>780.32799999999997</v>
      </c>
      <c r="C215" s="97">
        <v>1190.0909999999999</v>
      </c>
    </row>
    <row r="216" spans="1:3" x14ac:dyDescent="0.2">
      <c r="A216" s="3">
        <v>42644</v>
      </c>
      <c r="B216" s="97">
        <v>722.52</v>
      </c>
      <c r="C216" s="97">
        <v>1075.3230000000001</v>
      </c>
    </row>
    <row r="217" spans="1:3" x14ac:dyDescent="0.2">
      <c r="A217" s="3">
        <v>42675</v>
      </c>
      <c r="B217" s="97">
        <v>675.20399999999995</v>
      </c>
      <c r="C217" s="97">
        <v>889.65099999999995</v>
      </c>
    </row>
    <row r="218" spans="1:3" x14ac:dyDescent="0.2">
      <c r="A218" s="3">
        <v>42705</v>
      </c>
      <c r="B218" s="97">
        <v>676.01800000000003</v>
      </c>
      <c r="C218" s="97">
        <v>783.60400000000004</v>
      </c>
    </row>
    <row r="219" spans="1:3" x14ac:dyDescent="0.2">
      <c r="A219" s="3">
        <v>42736</v>
      </c>
      <c r="B219" s="97">
        <v>694.12099999999998</v>
      </c>
      <c r="C219" s="97">
        <v>856.79</v>
      </c>
    </row>
    <row r="220" spans="1:3" x14ac:dyDescent="0.2">
      <c r="A220" s="3">
        <v>42767</v>
      </c>
      <c r="B220" s="97">
        <v>689.85599999999999</v>
      </c>
      <c r="C220" s="97">
        <v>886.71400000000006</v>
      </c>
    </row>
    <row r="221" spans="1:3" x14ac:dyDescent="0.2">
      <c r="A221" s="3">
        <v>42795</v>
      </c>
      <c r="B221" s="97">
        <v>881.96600000000001</v>
      </c>
      <c r="C221" s="97">
        <v>1074.636</v>
      </c>
    </row>
    <row r="222" spans="1:3" x14ac:dyDescent="0.2">
      <c r="A222" s="3">
        <v>42826</v>
      </c>
      <c r="B222" s="97">
        <v>894.08500000000004</v>
      </c>
      <c r="C222" s="97">
        <v>1265.7239999999999</v>
      </c>
    </row>
    <row r="223" spans="1:3" x14ac:dyDescent="0.2">
      <c r="A223" s="3">
        <v>42856</v>
      </c>
      <c r="B223" s="97">
        <v>997.19</v>
      </c>
      <c r="C223" s="97">
        <v>1464.2090000000001</v>
      </c>
    </row>
    <row r="224" spans="1:3" x14ac:dyDescent="0.2">
      <c r="A224" s="3">
        <v>42887</v>
      </c>
      <c r="B224" s="97">
        <v>1059.248</v>
      </c>
      <c r="C224" s="97">
        <v>1630.0830000000001</v>
      </c>
    </row>
    <row r="225" spans="1:3" x14ac:dyDescent="0.2">
      <c r="A225" s="3">
        <v>42917</v>
      </c>
      <c r="B225" s="97">
        <v>1039.54</v>
      </c>
      <c r="C225" s="97">
        <v>1568.5150000000001</v>
      </c>
    </row>
    <row r="226" spans="1:3" x14ac:dyDescent="0.2">
      <c r="A226" s="3">
        <v>42948</v>
      </c>
      <c r="B226" s="97">
        <v>933.21500000000003</v>
      </c>
      <c r="C226" s="97">
        <v>1460.0429999999999</v>
      </c>
    </row>
    <row r="227" spans="1:3" x14ac:dyDescent="0.2">
      <c r="A227" s="3">
        <v>42979</v>
      </c>
      <c r="B227" s="97">
        <v>825.62900000000002</v>
      </c>
      <c r="C227" s="97">
        <v>1118.787</v>
      </c>
    </row>
    <row r="228" spans="1:3" x14ac:dyDescent="0.2">
      <c r="A228" s="3">
        <v>43009</v>
      </c>
      <c r="B228" s="97">
        <v>826.72400000000005</v>
      </c>
      <c r="C228" s="97">
        <v>1071.105</v>
      </c>
    </row>
    <row r="229" spans="1:3" x14ac:dyDescent="0.2">
      <c r="A229" s="3">
        <v>43040</v>
      </c>
      <c r="B229" s="97">
        <v>749.85799999999995</v>
      </c>
      <c r="C229" s="97">
        <v>889.38400000000001</v>
      </c>
    </row>
    <row r="230" spans="1:3" x14ac:dyDescent="0.2">
      <c r="A230" s="3">
        <v>43070</v>
      </c>
      <c r="B230" s="97">
        <v>752.45500000000004</v>
      </c>
      <c r="C230" s="97">
        <v>825.78399999999999</v>
      </c>
    </row>
    <row r="231" spans="1:3" x14ac:dyDescent="0.2">
      <c r="A231" s="3">
        <v>43101</v>
      </c>
      <c r="B231" s="97">
        <v>763.08500000000004</v>
      </c>
      <c r="C231" s="97">
        <v>792.101</v>
      </c>
    </row>
    <row r="232" spans="1:3" x14ac:dyDescent="0.2">
      <c r="A232" s="3">
        <v>43132</v>
      </c>
      <c r="B232" s="97">
        <v>741.11699999999996</v>
      </c>
      <c r="C232" s="97">
        <v>850.64599999999996</v>
      </c>
    </row>
    <row r="233" spans="1:3" x14ac:dyDescent="0.2">
      <c r="A233" s="3">
        <v>43160</v>
      </c>
      <c r="B233" s="97">
        <v>864.298</v>
      </c>
      <c r="C233" s="97">
        <v>1053.971</v>
      </c>
    </row>
    <row r="234" spans="1:3" x14ac:dyDescent="0.2">
      <c r="A234" s="3">
        <v>43191</v>
      </c>
      <c r="B234" s="97">
        <v>919.97299999999996</v>
      </c>
      <c r="C234" s="97">
        <v>1352.239</v>
      </c>
    </row>
    <row r="235" spans="1:3" x14ac:dyDescent="0.2">
      <c r="A235" s="3">
        <v>43221</v>
      </c>
      <c r="B235" s="97">
        <v>996.36800000000005</v>
      </c>
      <c r="C235" s="97">
        <v>1599.413</v>
      </c>
    </row>
    <row r="236" spans="1:3" x14ac:dyDescent="0.2">
      <c r="A236" s="3">
        <v>43252</v>
      </c>
      <c r="B236" s="97">
        <v>956.89099999999996</v>
      </c>
      <c r="C236" s="97">
        <v>1551.1669999999999</v>
      </c>
    </row>
    <row r="237" spans="1:3" x14ac:dyDescent="0.2">
      <c r="A237" s="3">
        <v>43282</v>
      </c>
      <c r="B237" s="97">
        <v>978.41600000000005</v>
      </c>
      <c r="C237" s="97">
        <v>1692.3389999999999</v>
      </c>
    </row>
    <row r="238" spans="1:3" x14ac:dyDescent="0.2">
      <c r="A238" s="3">
        <v>43313</v>
      </c>
      <c r="B238" s="97">
        <v>894.98500000000001</v>
      </c>
      <c r="C238" s="97">
        <v>1439.597</v>
      </c>
    </row>
    <row r="239" spans="1:3" x14ac:dyDescent="0.2">
      <c r="A239" s="3">
        <v>43344</v>
      </c>
      <c r="B239" s="97">
        <v>815.80399999999997</v>
      </c>
      <c r="C239" s="97">
        <v>1240.191</v>
      </c>
    </row>
    <row r="240" spans="1:3" x14ac:dyDescent="0.2">
      <c r="A240" s="3">
        <v>43374</v>
      </c>
      <c r="B240" s="97">
        <v>781.35900000000004</v>
      </c>
      <c r="C240" s="97">
        <v>1085.847</v>
      </c>
    </row>
    <row r="241" spans="1:4" x14ac:dyDescent="0.2">
      <c r="A241" s="3">
        <v>43405</v>
      </c>
      <c r="B241" s="97">
        <v>708.10199999999998</v>
      </c>
      <c r="C241" s="97">
        <v>913.91800000000001</v>
      </c>
    </row>
    <row r="242" spans="1:4" x14ac:dyDescent="0.2">
      <c r="A242" s="3">
        <v>43435</v>
      </c>
      <c r="B242" s="97">
        <v>713.67399999999998</v>
      </c>
      <c r="C242" s="97">
        <v>721.31200000000001</v>
      </c>
    </row>
    <row r="243" spans="1:4" x14ac:dyDescent="0.2">
      <c r="A243" s="3">
        <v>43466</v>
      </c>
      <c r="B243" s="97">
        <v>700.32100000000003</v>
      </c>
      <c r="C243" s="97">
        <v>697.21100000000001</v>
      </c>
    </row>
    <row r="244" spans="1:4" x14ac:dyDescent="0.2">
      <c r="A244" s="3">
        <v>43497</v>
      </c>
      <c r="B244" s="97">
        <v>684.86099999999999</v>
      </c>
      <c r="C244" s="97">
        <v>711.18799999999999</v>
      </c>
    </row>
    <row r="245" spans="1:4" x14ac:dyDescent="0.2">
      <c r="A245" s="3">
        <v>43525</v>
      </c>
      <c r="B245" s="97">
        <v>803.66300000000001</v>
      </c>
      <c r="C245" s="97">
        <v>1013.294</v>
      </c>
    </row>
    <row r="246" spans="1:4" x14ac:dyDescent="0.2">
      <c r="A246" s="3">
        <v>43556</v>
      </c>
      <c r="B246" s="97">
        <v>884.52700000000004</v>
      </c>
      <c r="C246" s="97">
        <v>1223.684</v>
      </c>
    </row>
    <row r="247" spans="1:4" x14ac:dyDescent="0.2">
      <c r="A247" s="3">
        <v>43586</v>
      </c>
      <c r="B247" s="97">
        <v>1024.3140000000001</v>
      </c>
      <c r="C247" s="97">
        <v>1521.425</v>
      </c>
    </row>
    <row r="248" spans="1:4" x14ac:dyDescent="0.2">
      <c r="A248" s="3">
        <v>43617</v>
      </c>
      <c r="B248" s="97">
        <v>944.64</v>
      </c>
      <c r="C248" s="97">
        <v>1623.261</v>
      </c>
    </row>
    <row r="249" spans="1:4" x14ac:dyDescent="0.2">
      <c r="A249" s="3">
        <v>43647</v>
      </c>
      <c r="B249" s="97">
        <v>1003.4690000000001</v>
      </c>
      <c r="C249" s="97">
        <v>1595.7070000000001</v>
      </c>
    </row>
    <row r="250" spans="1:4" x14ac:dyDescent="0.2">
      <c r="A250" s="3">
        <v>43678</v>
      </c>
      <c r="B250" s="97">
        <v>880.40499999999997</v>
      </c>
      <c r="C250" s="97">
        <v>1416.779</v>
      </c>
    </row>
    <row r="251" spans="1:4" x14ac:dyDescent="0.2">
      <c r="A251" s="3">
        <v>43709</v>
      </c>
      <c r="B251" s="97">
        <v>786.99</v>
      </c>
      <c r="C251" s="97">
        <v>1234.4849999999999</v>
      </c>
      <c r="D251" s="16"/>
    </row>
    <row r="252" spans="1:4" x14ac:dyDescent="0.2">
      <c r="A252" s="3">
        <v>43739</v>
      </c>
      <c r="B252" s="97">
        <v>750.99199999999996</v>
      </c>
      <c r="C252" s="97">
        <v>1114.7739999999999</v>
      </c>
      <c r="D252" s="16"/>
    </row>
    <row r="253" spans="1:4" x14ac:dyDescent="0.2">
      <c r="A253" s="3">
        <v>43770</v>
      </c>
      <c r="B253" s="97">
        <v>680.86199999999997</v>
      </c>
      <c r="C253" s="97">
        <v>900.56</v>
      </c>
      <c r="D253" s="16"/>
    </row>
    <row r="254" spans="1:4" x14ac:dyDescent="0.2">
      <c r="A254" s="3">
        <v>43800</v>
      </c>
      <c r="B254" s="97">
        <v>718.93700000000001</v>
      </c>
      <c r="C254" s="97">
        <v>879.43399999999997</v>
      </c>
      <c r="D254" s="16"/>
    </row>
    <row r="255" spans="1:4" x14ac:dyDescent="0.2">
      <c r="A255" s="3">
        <v>43831</v>
      </c>
      <c r="B255" s="97">
        <v>704.54700000000003</v>
      </c>
      <c r="C255" s="97">
        <v>775.82899999999995</v>
      </c>
      <c r="D255" s="16"/>
    </row>
    <row r="256" spans="1:4" x14ac:dyDescent="0.2">
      <c r="A256" s="3">
        <v>43862</v>
      </c>
      <c r="B256" s="97">
        <v>701.18100000000004</v>
      </c>
      <c r="C256" s="97">
        <v>770.58399999999995</v>
      </c>
      <c r="D256" s="16"/>
    </row>
    <row r="257" spans="1:5" x14ac:dyDescent="0.2">
      <c r="A257" s="3">
        <v>43891</v>
      </c>
      <c r="B257" s="97">
        <v>872.16200000000003</v>
      </c>
      <c r="C257" s="97">
        <v>1091.145</v>
      </c>
      <c r="D257" s="16"/>
    </row>
    <row r="258" spans="1:5" x14ac:dyDescent="0.2">
      <c r="A258" s="3">
        <v>43922</v>
      </c>
      <c r="B258" s="97">
        <v>859.72199999999998</v>
      </c>
      <c r="C258" s="97">
        <v>1273.8340000000001</v>
      </c>
      <c r="D258" s="16"/>
    </row>
    <row r="259" spans="1:5" x14ac:dyDescent="0.2">
      <c r="A259" s="3">
        <v>43952</v>
      </c>
      <c r="B259" s="97">
        <v>903.91</v>
      </c>
      <c r="C259" s="97">
        <v>1525.885</v>
      </c>
      <c r="D259" s="16"/>
    </row>
    <row r="260" spans="1:5" x14ac:dyDescent="0.2">
      <c r="A260" s="3">
        <v>43983</v>
      </c>
      <c r="B260" s="97">
        <v>960.70500000000004</v>
      </c>
      <c r="C260" s="97">
        <v>1559.758</v>
      </c>
      <c r="D260" s="16"/>
    </row>
    <row r="261" spans="1:5" x14ac:dyDescent="0.2">
      <c r="A261" s="3">
        <v>44013</v>
      </c>
      <c r="B261" s="97">
        <v>954.29899999999998</v>
      </c>
      <c r="C261" s="97">
        <v>1528.796</v>
      </c>
      <c r="D261" s="16"/>
    </row>
    <row r="262" spans="1:5" x14ac:dyDescent="0.2">
      <c r="A262" s="3">
        <v>44044</v>
      </c>
      <c r="B262" s="97">
        <v>893.24400000000003</v>
      </c>
      <c r="C262" s="97">
        <v>1398.703</v>
      </c>
      <c r="D262" s="16"/>
    </row>
    <row r="263" spans="1:5" x14ac:dyDescent="0.2">
      <c r="A263" s="3">
        <v>44075</v>
      </c>
      <c r="B263" s="97">
        <v>798.65200000000004</v>
      </c>
      <c r="C263" s="97">
        <v>1217.913</v>
      </c>
      <c r="D263" s="16"/>
    </row>
    <row r="264" spans="1:5" x14ac:dyDescent="0.2">
      <c r="A264" s="3">
        <v>44105</v>
      </c>
      <c r="B264" s="97">
        <v>793.47699999999998</v>
      </c>
      <c r="C264" s="97">
        <v>1080.3440000000001</v>
      </c>
      <c r="D264" s="89"/>
      <c r="E264" s="89"/>
    </row>
    <row r="265" spans="1:5" x14ac:dyDescent="0.2">
      <c r="A265" s="3">
        <v>44136</v>
      </c>
      <c r="B265" s="97">
        <v>744.49400000000003</v>
      </c>
      <c r="C265" s="97">
        <v>962.524</v>
      </c>
      <c r="D265" s="99"/>
      <c r="E265" s="101"/>
    </row>
    <row r="266" spans="1:5" ht="13.5" customHeight="1" x14ac:dyDescent="0.2">
      <c r="A266" s="3">
        <v>44166</v>
      </c>
      <c r="B266" s="97">
        <v>731.90599999999995</v>
      </c>
      <c r="C266" s="97">
        <v>897.97500000000002</v>
      </c>
      <c r="D266" s="99"/>
      <c r="E266" s="89"/>
    </row>
    <row r="267" spans="1:5" ht="15.75" customHeight="1" x14ac:dyDescent="0.2">
      <c r="A267" s="3">
        <v>44197</v>
      </c>
      <c r="B267" s="97">
        <v>731.35400000000004</v>
      </c>
      <c r="C267" s="97">
        <v>883.72799999999995</v>
      </c>
      <c r="D267" s="99"/>
      <c r="E267" s="102"/>
    </row>
    <row r="268" spans="1:5" ht="15.75" customHeight="1" x14ac:dyDescent="0.2">
      <c r="A268" s="3">
        <v>44228</v>
      </c>
      <c r="B268" s="97">
        <v>699.75400000000002</v>
      </c>
      <c r="C268" s="97">
        <v>861.58799999999997</v>
      </c>
      <c r="D268" s="99"/>
      <c r="E268" s="102"/>
    </row>
    <row r="269" spans="1:5" ht="15.75" customHeight="1" x14ac:dyDescent="0.2">
      <c r="A269" s="3">
        <v>44256</v>
      </c>
      <c r="B269" s="97">
        <v>853.50099999999998</v>
      </c>
      <c r="C269" s="97">
        <v>1077.383</v>
      </c>
      <c r="D269" s="99"/>
      <c r="E269" s="102"/>
    </row>
    <row r="270" spans="1:5" ht="15.75" customHeight="1" x14ac:dyDescent="0.2">
      <c r="A270" s="3">
        <v>44287</v>
      </c>
      <c r="B270" s="97">
        <v>859.47799999999995</v>
      </c>
      <c r="C270" s="97">
        <v>1235.9580000000001</v>
      </c>
      <c r="D270" s="99"/>
      <c r="E270" s="102"/>
    </row>
    <row r="271" spans="1:5" ht="15.75" customHeight="1" x14ac:dyDescent="0.2">
      <c r="A271" s="3">
        <v>44317</v>
      </c>
      <c r="B271" s="97">
        <v>979.923</v>
      </c>
      <c r="C271" s="97">
        <v>1456.2460000000001</v>
      </c>
      <c r="D271" s="99"/>
      <c r="E271" s="102"/>
    </row>
    <row r="272" spans="1:5" ht="15.75" customHeight="1" x14ac:dyDescent="0.2">
      <c r="A272" s="3">
        <v>44348</v>
      </c>
      <c r="B272" s="97">
        <v>983.28899999999999</v>
      </c>
      <c r="C272" s="97">
        <v>1529.0730000000001</v>
      </c>
      <c r="D272" s="99"/>
      <c r="E272" s="102"/>
    </row>
    <row r="273" spans="1:11" ht="15.75" customHeight="1" x14ac:dyDescent="0.2">
      <c r="A273" s="3">
        <v>44378</v>
      </c>
      <c r="B273" s="97">
        <v>962.76300000000003</v>
      </c>
      <c r="C273" s="97">
        <v>1499.2360000000001</v>
      </c>
      <c r="D273" s="99"/>
      <c r="E273" s="102"/>
    </row>
    <row r="274" spans="1:11" ht="15.75" customHeight="1" x14ac:dyDescent="0.2">
      <c r="A274" s="3">
        <v>44409</v>
      </c>
      <c r="B274" s="97">
        <v>950.75800000000004</v>
      </c>
      <c r="C274" s="97">
        <v>1378.241</v>
      </c>
      <c r="D274" s="99"/>
      <c r="E274" s="102"/>
    </row>
    <row r="275" spans="1:11" ht="15.75" customHeight="1" x14ac:dyDescent="0.2">
      <c r="A275" s="3">
        <v>44440</v>
      </c>
      <c r="B275" s="97">
        <v>835.99300000000005</v>
      </c>
      <c r="C275" s="97">
        <v>1148.44</v>
      </c>
      <c r="D275" s="99"/>
      <c r="E275" s="102"/>
    </row>
    <row r="276" spans="1:11" ht="15.75" customHeight="1" x14ac:dyDescent="0.2">
      <c r="A276" s="3">
        <v>44470</v>
      </c>
      <c r="B276" s="97">
        <v>769.971</v>
      </c>
      <c r="C276" s="97">
        <v>989.59500000000003</v>
      </c>
      <c r="D276" s="96"/>
      <c r="E276" s="102"/>
    </row>
    <row r="277" spans="1:11" ht="15.75" customHeight="1" x14ac:dyDescent="0.2">
      <c r="A277" s="3">
        <v>44501</v>
      </c>
      <c r="B277" s="97">
        <v>752.38199999999995</v>
      </c>
      <c r="C277" s="97">
        <v>884.41899999999998</v>
      </c>
      <c r="D277" s="96"/>
      <c r="E277" s="102"/>
    </row>
    <row r="278" spans="1:11" ht="15.75" customHeight="1" x14ac:dyDescent="0.2">
      <c r="A278" s="3">
        <v>44531</v>
      </c>
      <c r="B278" s="97">
        <v>742.50400000000002</v>
      </c>
      <c r="C278" s="97">
        <v>774.53899999999999</v>
      </c>
      <c r="D278" s="96"/>
      <c r="E278" s="102"/>
    </row>
    <row r="279" spans="1:11" ht="15.75" customHeight="1" x14ac:dyDescent="0.2">
      <c r="A279" s="3">
        <v>44562</v>
      </c>
      <c r="B279" s="97">
        <v>742.94899999999996</v>
      </c>
      <c r="C279" s="97">
        <v>810.63</v>
      </c>
      <c r="D279" s="96"/>
      <c r="E279" s="102"/>
    </row>
    <row r="280" spans="1:11" ht="15.75" customHeight="1" x14ac:dyDescent="0.2">
      <c r="A280" s="3">
        <v>44593</v>
      </c>
      <c r="B280" s="97">
        <v>712.07899999999995</v>
      </c>
      <c r="C280" s="97">
        <v>813.83500000000004</v>
      </c>
      <c r="D280" s="96"/>
      <c r="E280" s="102"/>
      <c r="I280" s="122"/>
    </row>
    <row r="281" spans="1:11" ht="15.75" customHeight="1" x14ac:dyDescent="0.2">
      <c r="A281" s="3">
        <v>44621</v>
      </c>
      <c r="B281" s="97">
        <v>809.64700000000005</v>
      </c>
      <c r="C281" s="97">
        <v>1045.799</v>
      </c>
      <c r="D281" s="96"/>
      <c r="E281" s="102"/>
      <c r="H281" s="122"/>
      <c r="I281" s="122"/>
      <c r="J281" s="122"/>
    </row>
    <row r="282" spans="1:11" ht="15.75" customHeight="1" x14ac:dyDescent="0.2">
      <c r="A282" s="3">
        <v>44652</v>
      </c>
      <c r="B282" s="97">
        <v>862.84400000000005</v>
      </c>
      <c r="C282" s="97">
        <v>1171.366</v>
      </c>
      <c r="D282" s="96"/>
      <c r="E282" s="102"/>
      <c r="H282" s="122"/>
      <c r="I282" s="122"/>
      <c r="J282" s="122"/>
      <c r="K282" s="122"/>
    </row>
    <row r="283" spans="1:11" ht="15.75" customHeight="1" x14ac:dyDescent="0.2">
      <c r="A283" s="3">
        <v>44682</v>
      </c>
      <c r="B283" s="97">
        <v>958.29100000000005</v>
      </c>
      <c r="C283" s="97">
        <v>1519.415</v>
      </c>
      <c r="D283" s="96"/>
      <c r="E283" s="102"/>
      <c r="H283" s="122"/>
      <c r="I283" s="122"/>
      <c r="J283" s="122"/>
      <c r="K283" s="122"/>
    </row>
    <row r="284" spans="1:11" ht="15.75" customHeight="1" x14ac:dyDescent="0.2">
      <c r="A284" s="3">
        <v>44713</v>
      </c>
      <c r="B284" s="97">
        <v>910.95299999999997</v>
      </c>
      <c r="C284" s="97">
        <v>1518.3869999999999</v>
      </c>
      <c r="D284" s="96"/>
      <c r="E284" s="102"/>
      <c r="H284" s="122"/>
      <c r="I284" s="122"/>
      <c r="J284" s="122"/>
      <c r="K284" s="122"/>
    </row>
    <row r="285" spans="1:11" ht="15.75" customHeight="1" x14ac:dyDescent="0.2">
      <c r="A285" s="3">
        <v>44743</v>
      </c>
      <c r="B285" s="97">
        <v>959.24599999999998</v>
      </c>
      <c r="C285" s="97">
        <v>1489.8440000000001</v>
      </c>
      <c r="D285" s="96"/>
      <c r="E285" s="102"/>
      <c r="H285" s="122"/>
      <c r="I285" s="122"/>
      <c r="J285" s="122"/>
      <c r="K285" s="122"/>
    </row>
    <row r="286" spans="1:11" ht="15.75" customHeight="1" x14ac:dyDescent="0.2">
      <c r="A286" s="3">
        <v>44774</v>
      </c>
      <c r="B286" s="97">
        <v>1003.44</v>
      </c>
      <c r="C286" s="97">
        <v>1315.588</v>
      </c>
      <c r="D286" s="96"/>
      <c r="E286" s="102"/>
      <c r="H286" s="122"/>
      <c r="I286" s="122"/>
      <c r="J286" s="122"/>
      <c r="K286" s="122"/>
    </row>
    <row r="287" spans="1:11" ht="18" customHeight="1" x14ac:dyDescent="0.2">
      <c r="A287" s="3">
        <v>44805</v>
      </c>
      <c r="B287" s="97">
        <v>810.52300000000002</v>
      </c>
      <c r="C287" s="97">
        <v>1129.0419999999999</v>
      </c>
      <c r="D287" s="16"/>
      <c r="E287" s="102"/>
      <c r="H287" s="122"/>
      <c r="I287" s="122"/>
      <c r="J287" s="122"/>
      <c r="K287" s="122"/>
    </row>
    <row r="288" spans="1:11" ht="18" customHeight="1" x14ac:dyDescent="0.2">
      <c r="A288" s="3">
        <v>44835</v>
      </c>
      <c r="B288" s="97">
        <v>821.49900000000002</v>
      </c>
      <c r="C288" s="97">
        <v>963.96299999999997</v>
      </c>
      <c r="D288" s="16"/>
      <c r="E288" s="102"/>
      <c r="H288" s="122"/>
      <c r="I288" s="122"/>
      <c r="J288" s="122"/>
      <c r="K288" s="122"/>
    </row>
    <row r="289" spans="1:11" ht="18" customHeight="1" x14ac:dyDescent="0.2">
      <c r="A289" s="3">
        <v>44866</v>
      </c>
      <c r="B289" s="97">
        <v>766.548</v>
      </c>
      <c r="C289" s="97">
        <v>839.44600000000003</v>
      </c>
      <c r="D289" s="16"/>
      <c r="E289" s="102"/>
      <c r="F289" s="102"/>
      <c r="H289" s="122"/>
      <c r="I289" s="122"/>
      <c r="J289" s="122"/>
      <c r="K289" s="122"/>
    </row>
    <row r="290" spans="1:11" ht="18" customHeight="1" x14ac:dyDescent="0.2">
      <c r="A290" s="3">
        <v>44896</v>
      </c>
      <c r="B290" s="97">
        <v>745.77700000000004</v>
      </c>
      <c r="C290" s="97">
        <v>750.05</v>
      </c>
      <c r="D290" s="16"/>
      <c r="E290" s="102"/>
      <c r="F290" s="102"/>
      <c r="H290" s="122"/>
      <c r="I290" s="122"/>
      <c r="J290" s="122"/>
      <c r="K290" s="122"/>
    </row>
    <row r="291" spans="1:11" ht="18" customHeight="1" x14ac:dyDescent="0.2">
      <c r="A291" s="3">
        <v>44927</v>
      </c>
      <c r="B291" s="97">
        <v>776.85400000000004</v>
      </c>
      <c r="C291" s="97">
        <v>770.44299999999998</v>
      </c>
      <c r="D291" s="16"/>
      <c r="E291" s="102"/>
      <c r="F291" s="102"/>
      <c r="H291" s="122"/>
      <c r="I291" s="122"/>
      <c r="J291" s="122"/>
      <c r="K291" s="122"/>
    </row>
    <row r="292" spans="1:11" ht="18" customHeight="1" x14ac:dyDescent="0.2">
      <c r="A292" s="3">
        <v>44958</v>
      </c>
      <c r="B292" s="97">
        <v>735.54</v>
      </c>
      <c r="C292" s="97">
        <v>745.99199999999996</v>
      </c>
      <c r="D292" s="16"/>
      <c r="E292" s="102"/>
      <c r="F292" s="102"/>
      <c r="H292" s="122"/>
      <c r="I292" s="122"/>
      <c r="J292" s="122"/>
      <c r="K292" s="122"/>
    </row>
    <row r="293" spans="1:11" ht="18" customHeight="1" x14ac:dyDescent="0.2">
      <c r="A293" s="3">
        <v>44986</v>
      </c>
      <c r="B293" s="97">
        <v>895.90099999999995</v>
      </c>
      <c r="C293" s="97">
        <v>963.42499999999995</v>
      </c>
      <c r="D293" s="16"/>
      <c r="E293" s="102"/>
      <c r="F293" s="102"/>
      <c r="H293" s="122"/>
      <c r="I293" s="122"/>
      <c r="J293" s="122"/>
      <c r="K293" s="122"/>
    </row>
    <row r="294" spans="1:11" ht="18" customHeight="1" x14ac:dyDescent="0.2">
      <c r="A294" s="3">
        <v>45017</v>
      </c>
      <c r="B294" s="97">
        <v>871.75300000000004</v>
      </c>
      <c r="C294" s="97">
        <v>1187.3240000000001</v>
      </c>
      <c r="D294" s="16"/>
      <c r="E294" s="102"/>
      <c r="F294" s="102"/>
      <c r="H294" s="122"/>
      <c r="I294" s="122"/>
      <c r="J294" s="122"/>
      <c r="K294" s="122"/>
    </row>
    <row r="295" spans="1:11" ht="18" customHeight="1" x14ac:dyDescent="0.2">
      <c r="A295" s="3">
        <v>45047</v>
      </c>
      <c r="B295" s="97">
        <v>1021.6079999999999</v>
      </c>
      <c r="C295" s="97">
        <v>1428.498</v>
      </c>
      <c r="D295" s="16"/>
      <c r="E295" s="102"/>
      <c r="F295" s="102"/>
      <c r="H295" s="122"/>
      <c r="I295" s="122"/>
      <c r="J295" s="122"/>
      <c r="K295" s="122"/>
    </row>
    <row r="296" spans="1:11" ht="18" customHeight="1" x14ac:dyDescent="0.2">
      <c r="A296" s="3">
        <v>45078</v>
      </c>
      <c r="B296" s="97">
        <v>988.00599999999997</v>
      </c>
      <c r="C296" s="97">
        <v>1475.058</v>
      </c>
      <c r="D296" s="16"/>
      <c r="E296" s="102"/>
      <c r="F296" s="102"/>
      <c r="H296" s="122"/>
      <c r="I296" s="122"/>
      <c r="J296" s="122"/>
      <c r="K296" s="122"/>
    </row>
    <row r="297" spans="1:11" ht="18" customHeight="1" x14ac:dyDescent="0.2">
      <c r="A297" s="3">
        <v>45108</v>
      </c>
      <c r="B297" s="97">
        <v>959.94399999999996</v>
      </c>
      <c r="C297" s="97">
        <v>1483.424</v>
      </c>
      <c r="D297" s="16"/>
      <c r="E297" s="102"/>
      <c r="F297" s="102"/>
      <c r="H297" s="122"/>
      <c r="I297" s="122"/>
      <c r="J297" s="122"/>
      <c r="K297" s="122"/>
    </row>
    <row r="298" spans="1:11" ht="18" customHeight="1" x14ac:dyDescent="0.2">
      <c r="A298" s="3">
        <v>45139</v>
      </c>
      <c r="B298" s="97">
        <v>896.26199999999994</v>
      </c>
      <c r="C298" s="97">
        <v>1307.557</v>
      </c>
      <c r="D298" s="16"/>
      <c r="E298" s="102"/>
      <c r="F298" s="102"/>
      <c r="H298" s="122"/>
      <c r="I298" s="122"/>
      <c r="J298" s="122"/>
      <c r="K298" s="122"/>
    </row>
    <row r="299" spans="1:11" ht="18" customHeight="1" x14ac:dyDescent="0.2">
      <c r="A299" s="3">
        <v>45170</v>
      </c>
      <c r="B299" s="97">
        <v>839.36</v>
      </c>
      <c r="C299" s="97">
        <v>1059.682</v>
      </c>
      <c r="D299" s="16"/>
      <c r="E299" s="102"/>
      <c r="F299" s="102"/>
      <c r="H299" s="122"/>
      <c r="I299" s="122"/>
      <c r="J299" s="122"/>
      <c r="K299" s="122"/>
    </row>
    <row r="300" spans="1:11" ht="18" customHeight="1" x14ac:dyDescent="0.2">
      <c r="A300" s="3">
        <v>45200</v>
      </c>
      <c r="B300" s="97">
        <v>804.61800000000005</v>
      </c>
      <c r="C300" s="97">
        <v>1007.139</v>
      </c>
      <c r="D300" s="16"/>
      <c r="E300" s="102"/>
      <c r="F300" s="102"/>
      <c r="H300" s="122"/>
      <c r="I300" s="122"/>
      <c r="J300" s="122"/>
      <c r="K300" s="122"/>
    </row>
    <row r="301" spans="1:11" ht="18" customHeight="1" x14ac:dyDescent="0.2">
      <c r="A301" s="3">
        <v>45231</v>
      </c>
      <c r="B301" s="97">
        <v>779.98800000000006</v>
      </c>
      <c r="C301" s="97">
        <v>873.29200000000003</v>
      </c>
      <c r="D301" s="16"/>
      <c r="E301" s="102"/>
      <c r="F301" s="102"/>
      <c r="H301" s="122"/>
      <c r="I301" s="122"/>
      <c r="J301" s="122"/>
      <c r="K301" s="122"/>
    </row>
    <row r="302" spans="1:11" ht="18" customHeight="1" x14ac:dyDescent="0.2">
      <c r="A302" s="3">
        <v>45261</v>
      </c>
      <c r="B302" s="97">
        <v>785.52499999999998</v>
      </c>
      <c r="C302" s="97">
        <v>726.70100000000002</v>
      </c>
      <c r="D302" s="16"/>
      <c r="E302" s="102"/>
      <c r="F302" s="102"/>
      <c r="H302" s="122"/>
      <c r="I302" s="122"/>
      <c r="J302" s="122"/>
      <c r="K302" s="122"/>
    </row>
    <row r="303" spans="1:11" ht="18" customHeight="1" x14ac:dyDescent="0.2">
      <c r="A303" s="3">
        <v>45292</v>
      </c>
      <c r="B303" s="97">
        <v>790.27499999999998</v>
      </c>
      <c r="C303" s="97">
        <v>720.16399999999999</v>
      </c>
      <c r="D303" s="16"/>
      <c r="E303" s="102"/>
      <c r="F303" s="102"/>
      <c r="H303" s="122"/>
      <c r="I303" s="122"/>
      <c r="J303" s="122"/>
      <c r="K303" s="122"/>
    </row>
    <row r="304" spans="1:11" ht="18" customHeight="1" x14ac:dyDescent="0.2">
      <c r="A304" s="3">
        <v>45323</v>
      </c>
      <c r="B304" s="97">
        <v>761.68</v>
      </c>
      <c r="C304" s="97">
        <v>699.73299999999995</v>
      </c>
      <c r="D304" s="16"/>
      <c r="E304" s="102"/>
      <c r="F304" s="102"/>
      <c r="H304" s="122"/>
      <c r="I304" s="122"/>
      <c r="J304" s="122"/>
      <c r="K304" s="122"/>
    </row>
    <row r="305" spans="1:11" ht="18" customHeight="1" x14ac:dyDescent="0.2">
      <c r="A305" s="3">
        <v>45352</v>
      </c>
      <c r="B305" s="97">
        <v>821.42600000000004</v>
      </c>
      <c r="C305" s="97">
        <v>860.40700000000004</v>
      </c>
      <c r="D305" s="16"/>
      <c r="E305" s="102"/>
      <c r="F305" s="102"/>
      <c r="H305" s="122"/>
      <c r="I305" s="122"/>
      <c r="J305" s="122"/>
      <c r="K305" s="122"/>
    </row>
    <row r="306" spans="1:11" ht="18" customHeight="1" x14ac:dyDescent="0.2">
      <c r="A306" s="3">
        <v>45383</v>
      </c>
      <c r="B306" s="97">
        <v>858.96400000000006</v>
      </c>
      <c r="C306" s="97">
        <v>1077.567</v>
      </c>
      <c r="D306" s="16"/>
      <c r="E306" s="102"/>
      <c r="F306" s="102"/>
      <c r="H306" s="122"/>
      <c r="I306" s="122"/>
      <c r="J306" s="122"/>
      <c r="K306" s="122"/>
    </row>
    <row r="307" spans="1:11" ht="18" customHeight="1" x14ac:dyDescent="0.2">
      <c r="A307" s="3">
        <v>45413</v>
      </c>
      <c r="B307" s="97">
        <v>936.798</v>
      </c>
      <c r="C307" s="97">
        <v>1312.9110000000001</v>
      </c>
      <c r="D307" s="16"/>
      <c r="E307" s="102"/>
      <c r="F307" s="102"/>
      <c r="H307" s="122"/>
      <c r="I307" s="122"/>
      <c r="J307" s="122"/>
      <c r="K307" s="122"/>
    </row>
    <row r="308" spans="1:11" ht="18" customHeight="1" x14ac:dyDescent="0.2">
      <c r="A308" s="3">
        <v>45444</v>
      </c>
      <c r="B308" s="97">
        <v>836.24699999999996</v>
      </c>
      <c r="C308" s="97">
        <v>1308.175</v>
      </c>
      <c r="D308" s="16"/>
      <c r="E308" s="102"/>
      <c r="F308" s="102"/>
      <c r="H308" s="122"/>
      <c r="I308" s="122"/>
      <c r="J308" s="122"/>
      <c r="K308" s="122"/>
    </row>
    <row r="309" spans="1:11" ht="18" customHeight="1" x14ac:dyDescent="0.2">
      <c r="A309" s="3">
        <v>45474</v>
      </c>
      <c r="B309" s="97">
        <v>899.88699999999994</v>
      </c>
      <c r="C309" s="97">
        <v>1327.5809999999999</v>
      </c>
      <c r="D309" s="16"/>
      <c r="E309" s="102"/>
      <c r="F309" s="102"/>
      <c r="H309" s="122"/>
      <c r="I309" s="122"/>
      <c r="J309" s="122"/>
      <c r="K309" s="122"/>
    </row>
    <row r="310" spans="1:11" ht="18" customHeight="1" x14ac:dyDescent="0.2">
      <c r="A310" s="3">
        <v>45505</v>
      </c>
      <c r="B310" s="97"/>
      <c r="C310" s="97"/>
      <c r="D310" s="16"/>
      <c r="E310" s="102"/>
      <c r="F310" s="102"/>
      <c r="H310" s="122"/>
      <c r="I310" s="122"/>
      <c r="J310" s="122"/>
      <c r="K310" s="122"/>
    </row>
    <row r="311" spans="1:11" ht="18" customHeight="1" x14ac:dyDescent="0.2">
      <c r="A311" s="3">
        <v>45536</v>
      </c>
      <c r="B311" s="97"/>
      <c r="C311" s="97"/>
      <c r="D311" s="16"/>
      <c r="E311" s="102"/>
      <c r="F311" s="102"/>
      <c r="H311" s="122"/>
      <c r="I311" s="122"/>
      <c r="J311" s="122"/>
      <c r="K311" s="122"/>
    </row>
    <row r="312" spans="1:11" ht="18" customHeight="1" x14ac:dyDescent="0.2">
      <c r="A312" s="3">
        <v>45566</v>
      </c>
      <c r="B312" s="97"/>
      <c r="C312" s="97"/>
      <c r="D312" s="16"/>
      <c r="E312" s="102"/>
      <c r="F312" s="102"/>
      <c r="H312" s="122"/>
      <c r="I312" s="122"/>
      <c r="J312" s="122"/>
      <c r="K312" s="122"/>
    </row>
    <row r="313" spans="1:11" ht="18" customHeight="1" x14ac:dyDescent="0.2">
      <c r="A313" s="3">
        <v>45597</v>
      </c>
      <c r="B313" s="97"/>
      <c r="C313" s="97"/>
      <c r="D313" s="16"/>
      <c r="E313" s="102"/>
      <c r="F313" s="102"/>
      <c r="H313" s="122"/>
      <c r="I313" s="122"/>
      <c r="J313" s="122"/>
      <c r="K313" s="122"/>
    </row>
    <row r="314" spans="1:11" ht="18" customHeight="1" x14ac:dyDescent="0.2">
      <c r="A314" s="3">
        <v>45627</v>
      </c>
      <c r="B314" s="97"/>
      <c r="C314" s="97"/>
      <c r="D314" s="16"/>
      <c r="E314" s="102"/>
      <c r="F314" s="102"/>
      <c r="H314" s="122"/>
      <c r="I314" s="122"/>
      <c r="J314" s="122"/>
      <c r="K314" s="122"/>
    </row>
    <row r="315" spans="1:11" ht="30.75" customHeight="1" x14ac:dyDescent="0.2">
      <c r="A315" s="19" t="s">
        <v>120</v>
      </c>
      <c r="B315" s="20">
        <f>SUM(B291:B297)</f>
        <v>6249.6059999999998</v>
      </c>
      <c r="C315" s="20">
        <f>SUM(C291:C297)</f>
        <v>8054.1639999999998</v>
      </c>
      <c r="D315" s="89"/>
      <c r="E315" s="102"/>
      <c r="H315" s="122"/>
      <c r="I315" s="122"/>
      <c r="K315" s="122"/>
    </row>
    <row r="316" spans="1:11" ht="25.5" x14ac:dyDescent="0.2">
      <c r="A316" s="19" t="s">
        <v>112</v>
      </c>
      <c r="B316" s="20">
        <f>SUM(B303:B309)</f>
        <v>5905.277</v>
      </c>
      <c r="C316" s="20">
        <f>SUM(C303:C309)</f>
        <v>7306.5380000000005</v>
      </c>
      <c r="D316" s="89"/>
      <c r="E316" s="17"/>
      <c r="H316" s="122"/>
      <c r="I316" s="122"/>
    </row>
    <row r="317" spans="1:11" ht="31.5" customHeight="1" x14ac:dyDescent="0.2">
      <c r="A317" s="21" t="s">
        <v>43</v>
      </c>
      <c r="B317" s="23">
        <f>B316/B315-1</f>
        <v>-5.5096113258979784E-2</v>
      </c>
      <c r="C317" s="23">
        <f t="shared" ref="C317" si="0">C316/C315-1</f>
        <v>-9.2824779828173276E-2</v>
      </c>
      <c r="D317" s="89"/>
      <c r="E317" s="17"/>
      <c r="H317" s="122"/>
      <c r="I317" s="122"/>
    </row>
    <row r="318" spans="1:11" ht="30.75" customHeight="1" x14ac:dyDescent="0.2">
      <c r="A318" s="32" t="s">
        <v>114</v>
      </c>
      <c r="B318" s="33">
        <f>SUM(B286:B297)</f>
        <v>10397.392999999998</v>
      </c>
      <c r="C318" s="33">
        <f>SUM(C286:C297)</f>
        <v>13052.253000000001</v>
      </c>
      <c r="E318" s="17"/>
      <c r="H318" s="122"/>
      <c r="I318" s="122"/>
    </row>
    <row r="319" spans="1:11" ht="25.5" x14ac:dyDescent="0.2">
      <c r="A319" s="32" t="s">
        <v>113</v>
      </c>
      <c r="B319" s="33">
        <f>SUM(B298:B309)</f>
        <v>10011.030000000001</v>
      </c>
      <c r="C319" s="33">
        <f>SUM(C298:C309)</f>
        <v>12280.909</v>
      </c>
      <c r="E319" s="17"/>
    </row>
    <row r="320" spans="1:11" x14ac:dyDescent="0.2">
      <c r="A320" s="34" t="s">
        <v>43</v>
      </c>
      <c r="B320" s="36">
        <f t="shared" ref="B320:C320" si="1">B319/B318-1</f>
        <v>-3.7159603373653094E-2</v>
      </c>
      <c r="C320" s="36">
        <f t="shared" si="1"/>
        <v>-5.9096617266000018E-2</v>
      </c>
      <c r="E320" s="17"/>
    </row>
    <row r="321" spans="1:5" x14ac:dyDescent="0.2">
      <c r="A321" s="45"/>
      <c r="B321" s="48"/>
      <c r="C321" s="48"/>
      <c r="E321" s="17"/>
    </row>
    <row r="322" spans="1:5" x14ac:dyDescent="0.2">
      <c r="A322" s="45"/>
      <c r="B322" s="48"/>
      <c r="C322" s="48"/>
      <c r="E322" s="17"/>
    </row>
    <row r="323" spans="1:5" x14ac:dyDescent="0.2">
      <c r="A323" s="45"/>
      <c r="B323" s="48"/>
      <c r="C323" s="48"/>
      <c r="E323" s="17"/>
    </row>
    <row r="325" spans="1:5" ht="15" x14ac:dyDescent="0.25">
      <c r="A325" s="28" t="s">
        <v>56</v>
      </c>
      <c r="B325" s="30" t="str">
        <f>B2</f>
        <v xml:space="preserve">חלב כבשים </v>
      </c>
      <c r="C325" s="30" t="str">
        <f>C2</f>
        <v xml:space="preserve">חלב עזים </v>
      </c>
    </row>
    <row r="326" spans="1:5" x14ac:dyDescent="0.2">
      <c r="A326" s="39" t="s">
        <v>46</v>
      </c>
      <c r="B326" s="43">
        <f>SUM(B147:B158)</f>
        <v>8806.4029999999984</v>
      </c>
      <c r="C326" s="43">
        <f>SUM(C147:C158)</f>
        <v>11374.041999999998</v>
      </c>
    </row>
    <row r="327" spans="1:5" x14ac:dyDescent="0.2">
      <c r="A327" s="39" t="s">
        <v>47</v>
      </c>
      <c r="B327" s="43">
        <f>SUM(B159:B170)</f>
        <v>9698.507999999998</v>
      </c>
      <c r="C327" s="43">
        <f>SUM(C159:C170)</f>
        <v>13743.753000000001</v>
      </c>
    </row>
    <row r="328" spans="1:5" x14ac:dyDescent="0.2">
      <c r="A328" s="39" t="s">
        <v>48</v>
      </c>
      <c r="B328" s="43">
        <f>SUM(B171:B182)</f>
        <v>10708.996000000001</v>
      </c>
      <c r="C328" s="43">
        <f>SUM(C171:C182)</f>
        <v>14833.555999999999</v>
      </c>
    </row>
    <row r="329" spans="1:5" x14ac:dyDescent="0.2">
      <c r="A329" s="39" t="s">
        <v>49</v>
      </c>
      <c r="B329" s="43">
        <f>SUM(B183:B194)</f>
        <v>11215.089999999998</v>
      </c>
      <c r="C329" s="43">
        <f>SUM(C183:C194)</f>
        <v>15958.841999999997</v>
      </c>
    </row>
    <row r="330" spans="1:5" x14ac:dyDescent="0.2">
      <c r="A330" s="39" t="s">
        <v>50</v>
      </c>
      <c r="B330" s="43">
        <f>SUM(B195:B206)</f>
        <v>10157.782999999999</v>
      </c>
      <c r="C330" s="43">
        <f>SUM(C195:C206)</f>
        <v>15067.778999999999</v>
      </c>
    </row>
    <row r="331" spans="1:5" x14ac:dyDescent="0.2">
      <c r="A331" s="39" t="s">
        <v>51</v>
      </c>
      <c r="B331" s="43">
        <f>SUM(B207:B218)</f>
        <v>9723.0959999999995</v>
      </c>
      <c r="C331" s="43">
        <f>SUM(C207:C218)</f>
        <v>14282.593999999999</v>
      </c>
    </row>
    <row r="332" spans="1:5" x14ac:dyDescent="0.2">
      <c r="A332" s="39" t="s">
        <v>52</v>
      </c>
      <c r="B332" s="43">
        <f>SUM(B219:B230)</f>
        <v>10343.887000000001</v>
      </c>
      <c r="C332" s="43">
        <f>SUM(C219:C230)</f>
        <v>14111.773999999998</v>
      </c>
    </row>
    <row r="333" spans="1:5" x14ac:dyDescent="0.2">
      <c r="A333" s="39" t="s">
        <v>53</v>
      </c>
      <c r="B333" s="43">
        <f>SUM(B231:B242)</f>
        <v>10134.072</v>
      </c>
      <c r="C333" s="43">
        <f>SUM(C231:C242)</f>
        <v>14292.741</v>
      </c>
    </row>
    <row r="334" spans="1:5" x14ac:dyDescent="0.2">
      <c r="A334" s="39" t="s">
        <v>54</v>
      </c>
      <c r="B334" s="43">
        <f>SUM(B243:B254)</f>
        <v>9863.9809999999998</v>
      </c>
      <c r="C334" s="43">
        <f>SUM(C243:C254)</f>
        <v>13931.802</v>
      </c>
    </row>
    <row r="335" spans="1:5" x14ac:dyDescent="0.2">
      <c r="A335" s="39" t="s">
        <v>55</v>
      </c>
      <c r="B335" s="43">
        <f>SUM(B255:B266)</f>
        <v>9918.2989999999991</v>
      </c>
      <c r="C335" s="43">
        <f>SUM(C255:C266)</f>
        <v>14083.29</v>
      </c>
    </row>
    <row r="336" spans="1:5" x14ac:dyDescent="0.2">
      <c r="A336" s="39" t="s">
        <v>92</v>
      </c>
      <c r="B336" s="43">
        <f>SUM(B267:B278)</f>
        <v>10121.67</v>
      </c>
      <c r="C336" s="43">
        <f>SUM(C267:C278)</f>
        <v>13718.446000000002</v>
      </c>
    </row>
    <row r="337" spans="1:3" x14ac:dyDescent="0.2">
      <c r="A337" s="39" t="s">
        <v>93</v>
      </c>
      <c r="B337" s="43">
        <f>SUM(B279:B290)</f>
        <v>10103.796000000002</v>
      </c>
      <c r="C337" s="43">
        <f>SUM(C279:C290)</f>
        <v>13367.364999999998</v>
      </c>
    </row>
    <row r="338" spans="1:3" x14ac:dyDescent="0.2">
      <c r="A338" s="39" t="s">
        <v>99</v>
      </c>
      <c r="B338" s="43">
        <f>SUM(B291:B302)</f>
        <v>10355.358999999999</v>
      </c>
      <c r="C338" s="43">
        <f>SUM(C291:C302)</f>
        <v>13028.535</v>
      </c>
    </row>
  </sheetData>
  <mergeCells count="1">
    <mergeCell ref="A1:C1"/>
  </mergeCells>
  <phoneticPr fontId="3" type="noConversion"/>
  <pageMargins left="0.75" right="0.75" top="1" bottom="1" header="0.5" footer="0.5"/>
  <pageSetup paperSize="9" orientation="portrait" horizontalDpi="300" verticalDpi="0" r:id="rId1"/>
  <headerFooter alignWithMargins="0"/>
  <ignoredErrors>
    <ignoredError sqref="B326:C33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3"/>
  <sheetViews>
    <sheetView rightToLeft="1" zoomScale="98" zoomScaleNormal="98" workbookViewId="0">
      <pane ySplit="3" topLeftCell="A275" activePane="bottomLeft" state="frozen"/>
      <selection pane="bottomLeft" activeCell="B294" sqref="B294"/>
    </sheetView>
  </sheetViews>
  <sheetFormatPr defaultRowHeight="12.75" x14ac:dyDescent="0.2"/>
  <cols>
    <col min="1" max="1" width="22.5703125" customWidth="1"/>
    <col min="2" max="3" width="10.7109375" customWidth="1"/>
    <col min="4" max="4" width="11.85546875" customWidth="1"/>
    <col min="5" max="6" width="10.7109375" customWidth="1"/>
    <col min="8" max="8" width="16" bestFit="1" customWidth="1"/>
    <col min="9" max="9" width="12.5703125" bestFit="1" customWidth="1"/>
    <col min="20" max="20" width="9.140625" customWidth="1"/>
  </cols>
  <sheetData>
    <row r="1" spans="1:25" ht="15" x14ac:dyDescent="0.25">
      <c r="A1" s="194" t="s">
        <v>67</v>
      </c>
      <c r="B1" s="194"/>
      <c r="C1" s="194"/>
      <c r="D1" s="194"/>
      <c r="E1" s="194"/>
      <c r="F1" s="194"/>
    </row>
    <row r="2" spans="1:25" ht="22.5" customHeight="1" x14ac:dyDescent="0.25">
      <c r="A2" s="24" t="s">
        <v>15</v>
      </c>
      <c r="B2" s="192" t="s">
        <v>1</v>
      </c>
      <c r="C2" s="193"/>
      <c r="D2" s="191" t="s">
        <v>2</v>
      </c>
      <c r="E2" s="192"/>
      <c r="F2" s="192"/>
    </row>
    <row r="3" spans="1:25" ht="40.5" customHeight="1" x14ac:dyDescent="0.25">
      <c r="A3" s="56" t="s">
        <v>0</v>
      </c>
      <c r="B3" s="59" t="s">
        <v>20</v>
      </c>
      <c r="C3" s="61" t="s">
        <v>33</v>
      </c>
      <c r="D3" s="60" t="s">
        <v>44</v>
      </c>
      <c r="E3" s="60" t="s">
        <v>20</v>
      </c>
      <c r="F3" s="60" t="s">
        <v>34</v>
      </c>
      <c r="H3" s="54"/>
      <c r="I3" s="54"/>
      <c r="J3" s="119"/>
      <c r="K3" s="119"/>
      <c r="L3" s="119"/>
      <c r="M3" s="119"/>
      <c r="N3" s="119"/>
      <c r="O3" s="119"/>
      <c r="P3" s="119"/>
      <c r="Q3" s="119"/>
      <c r="R3" s="121"/>
      <c r="S3" s="119"/>
      <c r="T3" s="119"/>
      <c r="U3" s="119"/>
      <c r="V3" s="119"/>
      <c r="W3" s="119"/>
      <c r="X3" s="119"/>
      <c r="Y3" s="119"/>
    </row>
    <row r="4" spans="1:25" x14ac:dyDescent="0.2">
      <c r="A4" s="3">
        <v>36526</v>
      </c>
      <c r="B4" s="52">
        <v>1.321</v>
      </c>
      <c r="C4" s="52">
        <v>120.44800000000001</v>
      </c>
      <c r="D4" s="52">
        <v>9.1289999999999996</v>
      </c>
      <c r="E4" s="52">
        <v>17.158999999999999</v>
      </c>
      <c r="F4" s="52">
        <v>27.887</v>
      </c>
      <c r="H4" s="54"/>
      <c r="I4" s="54"/>
      <c r="J4" s="119"/>
      <c r="K4" s="119"/>
      <c r="L4" s="119"/>
      <c r="M4" s="119"/>
      <c r="N4" s="119"/>
      <c r="O4" s="119"/>
      <c r="P4" s="119"/>
      <c r="Q4" s="119"/>
      <c r="R4" s="121"/>
      <c r="S4" s="119"/>
      <c r="T4" s="119"/>
      <c r="U4" s="119"/>
      <c r="V4" s="119"/>
      <c r="W4" s="119"/>
      <c r="X4" s="119"/>
      <c r="Y4" s="119"/>
    </row>
    <row r="5" spans="1:25" x14ac:dyDescent="0.2">
      <c r="A5" s="3">
        <v>36557</v>
      </c>
      <c r="B5" s="52">
        <v>4.6109999999999998</v>
      </c>
      <c r="C5" s="52">
        <v>113.738</v>
      </c>
      <c r="D5" s="52">
        <v>8.6980000000000004</v>
      </c>
      <c r="E5" s="52">
        <v>16.513999999999999</v>
      </c>
      <c r="F5" s="52">
        <v>31.358999999999998</v>
      </c>
      <c r="H5" s="54"/>
      <c r="I5" s="54"/>
      <c r="J5" s="119"/>
      <c r="K5" s="119"/>
      <c r="L5" s="119"/>
      <c r="M5" s="119"/>
      <c r="N5" s="119"/>
      <c r="O5" s="119"/>
      <c r="P5" s="119"/>
      <c r="Q5" s="119"/>
      <c r="R5" s="121"/>
      <c r="S5" s="119"/>
      <c r="T5" s="119"/>
      <c r="U5" s="119"/>
      <c r="V5" s="119"/>
      <c r="W5" s="119"/>
      <c r="X5" s="119"/>
      <c r="Y5" s="119"/>
    </row>
    <row r="6" spans="1:25" x14ac:dyDescent="0.2">
      <c r="A6" s="3">
        <v>36586</v>
      </c>
      <c r="B6" s="52">
        <v>4.8689999999999998</v>
      </c>
      <c r="C6" s="52">
        <v>116.90799999999999</v>
      </c>
      <c r="D6" s="52">
        <v>10.523</v>
      </c>
      <c r="E6" s="52">
        <v>9.3569999999999993</v>
      </c>
      <c r="F6" s="52">
        <v>29.48</v>
      </c>
      <c r="H6" s="54"/>
      <c r="I6" s="54"/>
      <c r="J6" s="119"/>
      <c r="K6" s="119"/>
      <c r="L6" s="119"/>
      <c r="M6" s="119"/>
      <c r="N6" s="119"/>
      <c r="O6" s="119"/>
      <c r="P6" s="119"/>
      <c r="Q6" s="119"/>
      <c r="R6" s="121"/>
      <c r="S6" s="119"/>
      <c r="T6" s="119"/>
      <c r="U6" s="119"/>
      <c r="V6" s="119"/>
      <c r="W6" s="119"/>
      <c r="X6" s="119"/>
      <c r="Y6" s="119"/>
    </row>
    <row r="7" spans="1:25" x14ac:dyDescent="0.2">
      <c r="A7" s="3">
        <v>36617</v>
      </c>
      <c r="B7" s="52">
        <v>0.83</v>
      </c>
      <c r="C7" s="52">
        <v>100.56700000000001</v>
      </c>
      <c r="D7" s="52">
        <v>8.1170000000000009</v>
      </c>
      <c r="E7" s="52">
        <v>10.337999999999999</v>
      </c>
      <c r="F7" s="52">
        <v>25.545000000000002</v>
      </c>
      <c r="H7" s="54"/>
      <c r="I7" s="54"/>
      <c r="J7" s="119"/>
      <c r="K7" s="119"/>
      <c r="L7" s="119"/>
      <c r="M7" s="119"/>
      <c r="N7" s="119"/>
      <c r="O7" s="119"/>
      <c r="P7" s="119"/>
      <c r="Q7" s="119"/>
      <c r="R7" s="121"/>
      <c r="S7" s="119"/>
      <c r="T7" s="119"/>
      <c r="U7" s="119"/>
      <c r="V7" s="119"/>
      <c r="W7" s="119"/>
      <c r="X7" s="119"/>
      <c r="Y7" s="119"/>
    </row>
    <row r="8" spans="1:25" x14ac:dyDescent="0.2">
      <c r="A8" s="3">
        <v>36647</v>
      </c>
      <c r="B8" s="52">
        <v>6.1369999999999996</v>
      </c>
      <c r="C8" s="52">
        <v>142.95400000000001</v>
      </c>
      <c r="D8" s="52">
        <v>10.901999999999999</v>
      </c>
      <c r="E8" s="52">
        <v>12.695</v>
      </c>
      <c r="F8" s="52">
        <v>40.634</v>
      </c>
      <c r="H8" s="54"/>
      <c r="I8" s="54"/>
      <c r="J8" s="119"/>
      <c r="K8" s="119"/>
      <c r="L8" s="119"/>
      <c r="M8" s="119"/>
      <c r="N8" s="119"/>
      <c r="O8" s="119"/>
      <c r="P8" s="119"/>
      <c r="Q8" s="119"/>
      <c r="R8" s="121"/>
      <c r="S8" s="119"/>
      <c r="T8" s="119"/>
      <c r="U8" s="119"/>
      <c r="V8" s="119"/>
      <c r="W8" s="119"/>
      <c r="X8" s="119"/>
      <c r="Y8" s="119"/>
    </row>
    <row r="9" spans="1:25" x14ac:dyDescent="0.2">
      <c r="A9" s="3">
        <v>36678</v>
      </c>
      <c r="B9" s="52">
        <v>1.39</v>
      </c>
      <c r="C9" s="52">
        <v>145.80799999999999</v>
      </c>
      <c r="D9" s="52">
        <v>7.1079999999999997</v>
      </c>
      <c r="E9" s="52">
        <v>12.316000000000001</v>
      </c>
      <c r="F9" s="52">
        <v>33.963999999999999</v>
      </c>
      <c r="H9" s="54"/>
      <c r="I9" s="54"/>
      <c r="J9" s="119"/>
      <c r="K9" s="119"/>
      <c r="L9" s="119"/>
      <c r="M9" s="119"/>
      <c r="N9" s="119"/>
      <c r="O9" s="119"/>
      <c r="P9" s="119"/>
      <c r="Q9" s="119"/>
      <c r="R9" s="121"/>
      <c r="S9" s="119"/>
      <c r="T9" s="119"/>
      <c r="U9" s="119"/>
      <c r="V9" s="119"/>
      <c r="W9" s="119"/>
      <c r="X9" s="119"/>
      <c r="Y9" s="119"/>
    </row>
    <row r="10" spans="1:25" x14ac:dyDescent="0.2">
      <c r="A10" s="3">
        <v>36708</v>
      </c>
      <c r="B10" s="52">
        <v>1.6120000000000001</v>
      </c>
      <c r="C10" s="52">
        <v>125.819</v>
      </c>
      <c r="D10" s="52">
        <v>6.6550000000000002</v>
      </c>
      <c r="E10" s="52">
        <v>15.705</v>
      </c>
      <c r="F10" s="52">
        <v>30.576999999999998</v>
      </c>
      <c r="H10" s="54"/>
      <c r="I10" s="54"/>
      <c r="J10" s="119"/>
      <c r="K10" s="119"/>
      <c r="L10" s="119"/>
      <c r="M10" s="119"/>
      <c r="N10" s="119"/>
      <c r="O10" s="119"/>
      <c r="P10" s="119"/>
      <c r="Q10" s="119"/>
      <c r="R10" s="121"/>
      <c r="S10" s="119"/>
      <c r="T10" s="119"/>
      <c r="U10" s="119"/>
      <c r="V10" s="119"/>
      <c r="W10" s="119"/>
      <c r="X10" s="119"/>
      <c r="Y10" s="119"/>
    </row>
    <row r="11" spans="1:25" x14ac:dyDescent="0.2">
      <c r="A11" s="3">
        <v>36739</v>
      </c>
      <c r="B11" s="52">
        <v>1.2</v>
      </c>
      <c r="C11" s="52">
        <v>132.203</v>
      </c>
      <c r="D11" s="52">
        <v>8.3490000000000002</v>
      </c>
      <c r="E11" s="52">
        <v>14.173999999999999</v>
      </c>
      <c r="F11" s="52">
        <v>33.905000000000001</v>
      </c>
      <c r="H11" s="54"/>
      <c r="I11" s="54"/>
      <c r="J11" s="119"/>
      <c r="K11" s="119"/>
      <c r="L11" s="119"/>
      <c r="M11" s="119"/>
      <c r="N11" s="119"/>
      <c r="O11" s="119"/>
      <c r="P11" s="119"/>
      <c r="Q11" s="119"/>
      <c r="R11" s="121"/>
      <c r="S11" s="119"/>
      <c r="T11" s="119"/>
      <c r="U11" s="119"/>
      <c r="V11" s="119"/>
      <c r="W11" s="119"/>
      <c r="X11" s="119"/>
      <c r="Y11" s="119"/>
    </row>
    <row r="12" spans="1:25" x14ac:dyDescent="0.2">
      <c r="A12" s="3">
        <v>36770</v>
      </c>
      <c r="B12" s="52">
        <v>1.44</v>
      </c>
      <c r="C12" s="52">
        <v>106.06399999999999</v>
      </c>
      <c r="D12" s="52">
        <v>7.218</v>
      </c>
      <c r="E12" s="52">
        <v>13.055999999999999</v>
      </c>
      <c r="F12" s="52">
        <v>33.948</v>
      </c>
      <c r="H12" s="54"/>
      <c r="I12" s="54"/>
      <c r="J12" s="119"/>
      <c r="K12" s="119"/>
      <c r="L12" s="119"/>
      <c r="M12" s="119"/>
      <c r="N12" s="119"/>
      <c r="O12" s="119"/>
      <c r="P12" s="119"/>
      <c r="Q12" s="119"/>
      <c r="R12" s="121"/>
      <c r="S12" s="119"/>
      <c r="T12" s="119"/>
      <c r="U12" s="119"/>
      <c r="V12" s="119"/>
      <c r="W12" s="119"/>
      <c r="X12" s="119"/>
      <c r="Y12" s="119"/>
    </row>
    <row r="13" spans="1:25" x14ac:dyDescent="0.2">
      <c r="A13" s="3">
        <v>36800</v>
      </c>
      <c r="B13" s="52">
        <v>5.165</v>
      </c>
      <c r="C13" s="52">
        <v>118.676</v>
      </c>
      <c r="D13" s="52">
        <v>7.1349999999999998</v>
      </c>
      <c r="E13" s="52">
        <v>10.925000000000001</v>
      </c>
      <c r="F13" s="52">
        <v>32.191000000000003</v>
      </c>
      <c r="H13" s="54"/>
      <c r="I13" s="54"/>
      <c r="J13" s="119"/>
      <c r="K13" s="119"/>
      <c r="L13" s="119"/>
      <c r="M13" s="119"/>
      <c r="N13" s="119"/>
      <c r="O13" s="119"/>
      <c r="P13" s="119"/>
      <c r="Q13" s="119"/>
      <c r="R13" s="121"/>
      <c r="S13" s="119"/>
      <c r="T13" s="119"/>
      <c r="U13" s="119"/>
      <c r="V13" s="119"/>
      <c r="W13" s="119"/>
      <c r="X13" s="119"/>
      <c r="Y13" s="119"/>
    </row>
    <row r="14" spans="1:25" x14ac:dyDescent="0.2">
      <c r="A14" s="3">
        <v>36831</v>
      </c>
      <c r="B14" s="52">
        <v>0.79500000000000004</v>
      </c>
      <c r="C14" s="52">
        <v>122.62</v>
      </c>
      <c r="D14" s="52">
        <v>8.282</v>
      </c>
      <c r="E14" s="52">
        <v>13.333</v>
      </c>
      <c r="F14" s="52">
        <v>32.9</v>
      </c>
      <c r="H14" s="54"/>
      <c r="I14" s="54"/>
      <c r="J14" s="119"/>
      <c r="K14" s="119"/>
      <c r="L14" s="119"/>
      <c r="M14" s="119"/>
      <c r="N14" s="119"/>
      <c r="O14" s="119"/>
      <c r="P14" s="119"/>
      <c r="Q14" s="119"/>
      <c r="R14" s="121"/>
      <c r="S14" s="119"/>
      <c r="T14" s="119"/>
      <c r="U14" s="119"/>
      <c r="V14" s="119"/>
      <c r="W14" s="119"/>
      <c r="X14" s="119"/>
      <c r="Y14" s="119"/>
    </row>
    <row r="15" spans="1:25" x14ac:dyDescent="0.2">
      <c r="A15" s="3">
        <v>36861</v>
      </c>
      <c r="B15" s="52">
        <v>4.774</v>
      </c>
      <c r="C15" s="52">
        <v>112.035</v>
      </c>
      <c r="D15" s="52">
        <v>11.233000000000001</v>
      </c>
      <c r="E15" s="52">
        <v>12.13</v>
      </c>
      <c r="F15" s="52">
        <v>33.595999999999997</v>
      </c>
      <c r="H15" s="54"/>
      <c r="I15" s="54"/>
      <c r="J15" s="119"/>
      <c r="K15" s="119"/>
      <c r="L15" s="119"/>
      <c r="M15" s="119"/>
      <c r="N15" s="119"/>
      <c r="O15" s="119"/>
      <c r="P15" s="119"/>
      <c r="Q15" s="119"/>
      <c r="R15" s="121"/>
      <c r="S15" s="119"/>
      <c r="T15" s="119"/>
      <c r="U15" s="119"/>
      <c r="V15" s="119"/>
      <c r="W15" s="119"/>
      <c r="X15" s="119"/>
      <c r="Y15" s="119"/>
    </row>
    <row r="16" spans="1:25" x14ac:dyDescent="0.2">
      <c r="A16" s="3">
        <v>36892</v>
      </c>
      <c r="B16" s="52">
        <v>5.9749999999999996</v>
      </c>
      <c r="C16" s="52">
        <v>151.386</v>
      </c>
      <c r="D16" s="52">
        <v>9.702</v>
      </c>
      <c r="E16" s="52">
        <v>11.747</v>
      </c>
      <c r="F16" s="52">
        <v>37.384999999999998</v>
      </c>
      <c r="H16" s="54"/>
      <c r="I16" s="54"/>
    </row>
    <row r="17" spans="1:9" x14ac:dyDescent="0.2">
      <c r="A17" s="3">
        <v>36923</v>
      </c>
      <c r="B17" s="52">
        <v>5.6829999999999998</v>
      </c>
      <c r="C17" s="52">
        <v>129.10300000000001</v>
      </c>
      <c r="D17" s="52">
        <v>9.2899999999999991</v>
      </c>
      <c r="E17" s="52">
        <v>11.19</v>
      </c>
      <c r="F17" s="52">
        <v>30.285</v>
      </c>
      <c r="H17" s="54"/>
      <c r="I17" s="54"/>
    </row>
    <row r="18" spans="1:9" x14ac:dyDescent="0.2">
      <c r="A18" s="3">
        <v>36951</v>
      </c>
      <c r="B18" s="52">
        <v>1.2629999999999999</v>
      </c>
      <c r="C18" s="52">
        <v>133.471</v>
      </c>
      <c r="D18" s="52">
        <v>9.5690000000000008</v>
      </c>
      <c r="E18" s="52">
        <v>15.903</v>
      </c>
      <c r="F18" s="52">
        <v>35.877000000000002</v>
      </c>
      <c r="H18" s="54"/>
      <c r="I18" s="54"/>
    </row>
    <row r="19" spans="1:9" x14ac:dyDescent="0.2">
      <c r="A19" s="3">
        <v>36982</v>
      </c>
      <c r="B19" s="52">
        <v>1.3959999999999999</v>
      </c>
      <c r="C19" s="52">
        <v>139.54400000000001</v>
      </c>
      <c r="D19" s="52">
        <v>11.154</v>
      </c>
      <c r="E19" s="52">
        <v>20.852</v>
      </c>
      <c r="F19" s="52">
        <v>43.057000000000002</v>
      </c>
      <c r="H19" s="54"/>
      <c r="I19" s="54"/>
    </row>
    <row r="20" spans="1:9" x14ac:dyDescent="0.2">
      <c r="A20" s="3">
        <v>37012</v>
      </c>
      <c r="B20" s="52">
        <v>5.5890000000000004</v>
      </c>
      <c r="C20" s="52">
        <v>186.18599999999998</v>
      </c>
      <c r="D20" s="52">
        <v>11.12</v>
      </c>
      <c r="E20" s="52">
        <v>17.88</v>
      </c>
      <c r="F20" s="52">
        <v>55.637</v>
      </c>
      <c r="H20" s="54"/>
      <c r="I20" s="54"/>
    </row>
    <row r="21" spans="1:9" x14ac:dyDescent="0.2">
      <c r="A21" s="3">
        <v>37043</v>
      </c>
      <c r="B21" s="52">
        <v>6.1029999999999998</v>
      </c>
      <c r="C21" s="52">
        <v>121.72299999999998</v>
      </c>
      <c r="D21" s="52">
        <v>8.99</v>
      </c>
      <c r="E21" s="52">
        <v>17.684999999999999</v>
      </c>
      <c r="F21" s="52">
        <v>40.090000000000003</v>
      </c>
      <c r="H21" s="54"/>
      <c r="I21" s="54"/>
    </row>
    <row r="22" spans="1:9" x14ac:dyDescent="0.2">
      <c r="A22" s="3">
        <v>37073</v>
      </c>
      <c r="B22" s="52">
        <v>6.9249999999999998</v>
      </c>
      <c r="C22" s="52">
        <v>143.94999999999999</v>
      </c>
      <c r="D22" s="52">
        <v>10.227</v>
      </c>
      <c r="E22" s="52">
        <v>18.64</v>
      </c>
      <c r="F22" s="52">
        <v>44.686999999999998</v>
      </c>
      <c r="H22" s="54"/>
      <c r="I22" s="54"/>
    </row>
    <row r="23" spans="1:9" x14ac:dyDescent="0.2">
      <c r="A23" s="3">
        <v>37104</v>
      </c>
      <c r="B23" s="52">
        <v>7.016</v>
      </c>
      <c r="C23" s="52">
        <v>140.321</v>
      </c>
      <c r="D23" s="52">
        <v>8.4169999999999998</v>
      </c>
      <c r="E23" s="52">
        <v>19.888999999999999</v>
      </c>
      <c r="F23" s="52">
        <v>39.909999999999997</v>
      </c>
      <c r="H23" s="54"/>
      <c r="I23" s="54"/>
    </row>
    <row r="24" spans="1:9" x14ac:dyDescent="0.2">
      <c r="A24" s="3">
        <v>37135</v>
      </c>
      <c r="B24" s="52">
        <v>7.484</v>
      </c>
      <c r="C24" s="52">
        <v>118.15299999999999</v>
      </c>
      <c r="D24" s="52">
        <v>7.1070000000000002</v>
      </c>
      <c r="E24" s="52">
        <v>20.167000000000002</v>
      </c>
      <c r="F24" s="52">
        <v>35.765000000000001</v>
      </c>
      <c r="H24" s="54"/>
      <c r="I24" s="54"/>
    </row>
    <row r="25" spans="1:9" x14ac:dyDescent="0.2">
      <c r="A25" s="3">
        <v>37165</v>
      </c>
      <c r="B25" s="52">
        <v>7.5279999999999996</v>
      </c>
      <c r="C25" s="52">
        <v>133.077</v>
      </c>
      <c r="D25" s="52">
        <v>8.1340000000000003</v>
      </c>
      <c r="E25" s="52">
        <v>23.763000000000002</v>
      </c>
      <c r="F25" s="52">
        <v>38.668999999999997</v>
      </c>
      <c r="H25" s="54"/>
      <c r="I25" s="54"/>
    </row>
    <row r="26" spans="1:9" x14ac:dyDescent="0.2">
      <c r="A26" s="3">
        <v>37196</v>
      </c>
      <c r="B26" s="52">
        <v>7.4930000000000003</v>
      </c>
      <c r="C26" s="52">
        <v>117.303</v>
      </c>
      <c r="D26" s="52">
        <v>11.458</v>
      </c>
      <c r="E26" s="52">
        <v>16.8</v>
      </c>
      <c r="F26" s="52">
        <v>35.349000000000004</v>
      </c>
      <c r="H26" s="54"/>
      <c r="I26" s="54"/>
    </row>
    <row r="27" spans="1:9" x14ac:dyDescent="0.2">
      <c r="A27" s="3">
        <v>37226</v>
      </c>
      <c r="B27" s="52">
        <v>7.8810000000000002</v>
      </c>
      <c r="C27" s="52">
        <v>122.221</v>
      </c>
      <c r="D27" s="52">
        <v>9.952</v>
      </c>
      <c r="E27" s="52">
        <v>16.498999999999999</v>
      </c>
      <c r="F27" s="52">
        <v>34.850999999999999</v>
      </c>
      <c r="H27" s="54"/>
      <c r="I27" s="54"/>
    </row>
    <row r="28" spans="1:9" x14ac:dyDescent="0.2">
      <c r="A28" s="3">
        <v>37257</v>
      </c>
      <c r="B28" s="52">
        <v>7.5549999999999997</v>
      </c>
      <c r="C28" s="52">
        <v>127.84099999999999</v>
      </c>
      <c r="D28" s="52">
        <v>10.94</v>
      </c>
      <c r="E28" s="52">
        <v>19.553999999999998</v>
      </c>
      <c r="F28" s="52">
        <v>40.263999999999996</v>
      </c>
      <c r="H28" s="54"/>
      <c r="I28" s="54"/>
    </row>
    <row r="29" spans="1:9" x14ac:dyDescent="0.2">
      <c r="A29" s="3">
        <v>37288</v>
      </c>
      <c r="B29" s="52">
        <v>1.464</v>
      </c>
      <c r="C29" s="52">
        <v>110.13300000000001</v>
      </c>
      <c r="D29" s="52">
        <v>9.3529999999999998</v>
      </c>
      <c r="E29" s="52">
        <v>23.645</v>
      </c>
      <c r="F29" s="52">
        <v>37.123999999999995</v>
      </c>
      <c r="H29" s="54"/>
      <c r="I29" s="54"/>
    </row>
    <row r="30" spans="1:9" x14ac:dyDescent="0.2">
      <c r="A30" s="3">
        <v>37316</v>
      </c>
      <c r="B30" s="52">
        <v>7.2850000000000001</v>
      </c>
      <c r="C30" s="52">
        <v>117.55799999999999</v>
      </c>
      <c r="D30" s="52">
        <v>13.055999999999999</v>
      </c>
      <c r="E30" s="52">
        <v>20.027000000000001</v>
      </c>
      <c r="F30" s="52">
        <v>40.771999999999998</v>
      </c>
      <c r="H30" s="54"/>
      <c r="I30" s="54"/>
    </row>
    <row r="31" spans="1:9" x14ac:dyDescent="0.2">
      <c r="A31" s="3">
        <v>37347</v>
      </c>
      <c r="B31" s="52">
        <v>10.087</v>
      </c>
      <c r="C31" s="52">
        <v>129.43099999999998</v>
      </c>
      <c r="D31" s="52">
        <v>12.965</v>
      </c>
      <c r="E31" s="52">
        <v>19.352</v>
      </c>
      <c r="F31" s="52">
        <v>44.942</v>
      </c>
      <c r="H31" s="54"/>
      <c r="I31" s="54"/>
    </row>
    <row r="32" spans="1:9" x14ac:dyDescent="0.2">
      <c r="A32" s="3">
        <v>37377</v>
      </c>
      <c r="B32" s="52">
        <v>10.949</v>
      </c>
      <c r="C32" s="52">
        <v>207.94499999999999</v>
      </c>
      <c r="D32" s="52">
        <v>14.154</v>
      </c>
      <c r="E32" s="52">
        <v>24.800999999999998</v>
      </c>
      <c r="F32" s="52">
        <v>61.254999999999995</v>
      </c>
      <c r="H32" s="54"/>
      <c r="I32" s="54"/>
    </row>
    <row r="33" spans="1:9" x14ac:dyDescent="0.2">
      <c r="A33" s="3">
        <v>37408</v>
      </c>
      <c r="B33" s="52">
        <v>8.7249999999999996</v>
      </c>
      <c r="C33" s="52">
        <v>119.376</v>
      </c>
      <c r="D33" s="52">
        <v>12.335000000000001</v>
      </c>
      <c r="E33" s="52">
        <v>22.802</v>
      </c>
      <c r="F33" s="52">
        <v>44.430999999999997</v>
      </c>
      <c r="H33" s="54"/>
      <c r="I33" s="54"/>
    </row>
    <row r="34" spans="1:9" x14ac:dyDescent="0.2">
      <c r="A34" s="3">
        <v>37438</v>
      </c>
      <c r="B34" s="52">
        <v>10.176</v>
      </c>
      <c r="C34" s="52">
        <v>129.291</v>
      </c>
      <c r="D34" s="52">
        <v>15.224</v>
      </c>
      <c r="E34" s="52">
        <v>25.428000000000001</v>
      </c>
      <c r="F34" s="52">
        <v>43.566999999999993</v>
      </c>
      <c r="H34" s="54"/>
      <c r="I34" s="54"/>
    </row>
    <row r="35" spans="1:9" x14ac:dyDescent="0.2">
      <c r="A35" s="3">
        <v>37469</v>
      </c>
      <c r="B35" s="52">
        <v>10.644</v>
      </c>
      <c r="C35" s="52">
        <v>116.929</v>
      </c>
      <c r="D35" s="52">
        <v>13.074</v>
      </c>
      <c r="E35" s="52">
        <v>23.35</v>
      </c>
      <c r="F35" s="52">
        <v>44.775000000000006</v>
      </c>
      <c r="H35" s="54"/>
      <c r="I35" s="54"/>
    </row>
    <row r="36" spans="1:9" x14ac:dyDescent="0.2">
      <c r="A36" s="3">
        <v>37500</v>
      </c>
      <c r="B36" s="52">
        <v>9.3469999999999995</v>
      </c>
      <c r="C36" s="52">
        <v>117.60900000000001</v>
      </c>
      <c r="D36" s="52">
        <v>14.185</v>
      </c>
      <c r="E36" s="52">
        <v>24.751999999999999</v>
      </c>
      <c r="F36" s="52">
        <v>41.828000000000003</v>
      </c>
      <c r="H36" s="54"/>
      <c r="I36" s="54"/>
    </row>
    <row r="37" spans="1:9" x14ac:dyDescent="0.2">
      <c r="A37" s="3">
        <v>37530</v>
      </c>
      <c r="B37" s="52">
        <v>10.786</v>
      </c>
      <c r="C37" s="52">
        <v>142.01900000000001</v>
      </c>
      <c r="D37" s="52">
        <v>18.190000000000001</v>
      </c>
      <c r="E37" s="52">
        <v>26.533000000000001</v>
      </c>
      <c r="F37" s="52">
        <v>38.998999999999995</v>
      </c>
      <c r="H37" s="54"/>
      <c r="I37" s="54"/>
    </row>
    <row r="38" spans="1:9" x14ac:dyDescent="0.2">
      <c r="A38" s="3">
        <v>37561</v>
      </c>
      <c r="B38" s="52">
        <v>11.722</v>
      </c>
      <c r="C38" s="52">
        <v>126.756</v>
      </c>
      <c r="D38" s="52">
        <v>13.02</v>
      </c>
      <c r="E38" s="52">
        <v>22.390999999999998</v>
      </c>
      <c r="F38" s="52">
        <v>30.990000000000002</v>
      </c>
      <c r="H38" s="54"/>
      <c r="I38" s="54"/>
    </row>
    <row r="39" spans="1:9" x14ac:dyDescent="0.2">
      <c r="A39" s="3">
        <v>37591</v>
      </c>
      <c r="B39" s="52">
        <v>12.504</v>
      </c>
      <c r="C39" s="52">
        <v>117.66399999999999</v>
      </c>
      <c r="D39" s="52">
        <v>14.128</v>
      </c>
      <c r="E39" s="52">
        <v>21.001999999999999</v>
      </c>
      <c r="F39" s="52">
        <v>32.817999999999998</v>
      </c>
      <c r="H39" s="54"/>
      <c r="I39" s="54"/>
    </row>
    <row r="40" spans="1:9" x14ac:dyDescent="0.2">
      <c r="A40" s="3">
        <v>37622</v>
      </c>
      <c r="B40" s="52">
        <v>16.899999999999999</v>
      </c>
      <c r="C40" s="52">
        <v>122.82</v>
      </c>
      <c r="D40" s="52">
        <v>17.327999999999999</v>
      </c>
      <c r="E40" s="52">
        <v>24.608000000000001</v>
      </c>
      <c r="F40" s="52">
        <v>39.96</v>
      </c>
      <c r="H40" s="54"/>
      <c r="I40" s="54"/>
    </row>
    <row r="41" spans="1:9" x14ac:dyDescent="0.2">
      <c r="A41" s="3">
        <v>37653</v>
      </c>
      <c r="B41" s="52">
        <v>13.058</v>
      </c>
      <c r="C41" s="52">
        <v>116.60300000000001</v>
      </c>
      <c r="D41" s="52">
        <v>17.053999999999998</v>
      </c>
      <c r="E41" s="52">
        <v>17.053000000000001</v>
      </c>
      <c r="F41" s="52">
        <v>40.067999999999998</v>
      </c>
      <c r="H41" s="54"/>
      <c r="I41" s="54"/>
    </row>
    <row r="42" spans="1:9" x14ac:dyDescent="0.2">
      <c r="A42" s="3">
        <v>37681</v>
      </c>
      <c r="B42" s="52">
        <v>20.085999999999999</v>
      </c>
      <c r="C42" s="52">
        <v>131.39600000000002</v>
      </c>
      <c r="D42" s="52">
        <v>17.457000000000001</v>
      </c>
      <c r="E42" s="52">
        <v>20.753</v>
      </c>
      <c r="F42" s="52">
        <v>48.129000000000005</v>
      </c>
      <c r="H42" s="54"/>
      <c r="I42" s="54"/>
    </row>
    <row r="43" spans="1:9" x14ac:dyDescent="0.2">
      <c r="A43" s="3">
        <v>37712</v>
      </c>
      <c r="B43" s="52">
        <v>20.585999999999999</v>
      </c>
      <c r="C43" s="52">
        <v>124.60300000000001</v>
      </c>
      <c r="D43" s="52">
        <v>16.204999999999998</v>
      </c>
      <c r="E43" s="52">
        <v>27.986999999999998</v>
      </c>
      <c r="F43" s="52">
        <v>48.093999999999994</v>
      </c>
      <c r="H43" s="54"/>
      <c r="I43" s="54"/>
    </row>
    <row r="44" spans="1:9" x14ac:dyDescent="0.2">
      <c r="A44" s="3">
        <v>37742</v>
      </c>
      <c r="B44" s="52">
        <v>26.771000000000001</v>
      </c>
      <c r="C44" s="52">
        <v>172.32400000000001</v>
      </c>
      <c r="D44" s="52">
        <v>16.748999999999999</v>
      </c>
      <c r="E44" s="52">
        <v>30.896000000000001</v>
      </c>
      <c r="F44" s="52">
        <v>59.674999999999997</v>
      </c>
      <c r="H44" s="54"/>
      <c r="I44" s="54"/>
    </row>
    <row r="45" spans="1:9" x14ac:dyDescent="0.2">
      <c r="A45" s="3">
        <v>37773</v>
      </c>
      <c r="B45" s="52">
        <v>27.617000000000001</v>
      </c>
      <c r="C45" s="52">
        <v>173.74700000000001</v>
      </c>
      <c r="D45" s="52">
        <v>16.503</v>
      </c>
      <c r="E45" s="52">
        <v>29.117000000000001</v>
      </c>
      <c r="F45" s="52">
        <v>57.975999999999999</v>
      </c>
      <c r="H45" s="54"/>
      <c r="I45" s="54"/>
    </row>
    <row r="46" spans="1:9" x14ac:dyDescent="0.2">
      <c r="A46" s="3">
        <v>37803</v>
      </c>
      <c r="B46" s="52">
        <v>32.551000000000002</v>
      </c>
      <c r="C46" s="52">
        <v>143.054</v>
      </c>
      <c r="D46" s="52">
        <v>20.741</v>
      </c>
      <c r="E46" s="52">
        <v>36.664000000000001</v>
      </c>
      <c r="F46" s="52">
        <v>47.228999999999999</v>
      </c>
      <c r="H46" s="54"/>
      <c r="I46" s="54"/>
    </row>
    <row r="47" spans="1:9" x14ac:dyDescent="0.2">
      <c r="A47" s="3">
        <v>37834</v>
      </c>
      <c r="B47" s="52">
        <v>14.552</v>
      </c>
      <c r="C47" s="52">
        <v>108.71900000000001</v>
      </c>
      <c r="D47" s="52">
        <v>2.1800000000000002</v>
      </c>
      <c r="E47" s="52">
        <v>30.376000000000001</v>
      </c>
      <c r="F47" s="52">
        <v>44.849999999999994</v>
      </c>
      <c r="H47" s="54"/>
      <c r="I47" s="54"/>
    </row>
    <row r="48" spans="1:9" x14ac:dyDescent="0.2">
      <c r="A48" s="3">
        <v>37865</v>
      </c>
      <c r="B48" s="52">
        <v>12.64</v>
      </c>
      <c r="C48" s="52">
        <v>117.503</v>
      </c>
      <c r="D48" s="52">
        <v>2.0299999999999998</v>
      </c>
      <c r="E48" s="52">
        <v>29.58</v>
      </c>
      <c r="F48" s="52">
        <v>40.656000000000006</v>
      </c>
      <c r="H48" s="54"/>
      <c r="I48" s="54"/>
    </row>
    <row r="49" spans="1:9" x14ac:dyDescent="0.2">
      <c r="A49" s="3">
        <v>37895</v>
      </c>
      <c r="B49" s="52">
        <v>25.76</v>
      </c>
      <c r="C49" s="52">
        <v>150.38900000000001</v>
      </c>
      <c r="D49" s="52">
        <v>16.771999999999998</v>
      </c>
      <c r="E49" s="52">
        <v>24.327999999999999</v>
      </c>
      <c r="F49" s="52">
        <v>39.927</v>
      </c>
      <c r="H49" s="54"/>
      <c r="I49" s="54"/>
    </row>
    <row r="50" spans="1:9" x14ac:dyDescent="0.2">
      <c r="A50" s="3">
        <v>37926</v>
      </c>
      <c r="B50" s="52">
        <v>27.757999999999999</v>
      </c>
      <c r="C50" s="52">
        <v>128.54900000000001</v>
      </c>
      <c r="D50" s="52">
        <v>17.193999999999999</v>
      </c>
      <c r="E50" s="52">
        <v>21.055</v>
      </c>
      <c r="F50" s="52">
        <v>36.016999999999996</v>
      </c>
      <c r="H50" s="54"/>
      <c r="I50" s="54"/>
    </row>
    <row r="51" spans="1:9" x14ac:dyDescent="0.2">
      <c r="A51" s="3">
        <v>37956</v>
      </c>
      <c r="B51" s="52">
        <v>43.033999999999999</v>
      </c>
      <c r="C51" s="52">
        <v>141.61700000000002</v>
      </c>
      <c r="D51" s="52">
        <v>18.97</v>
      </c>
      <c r="E51" s="52">
        <v>23.34</v>
      </c>
      <c r="F51" s="52">
        <v>37.53</v>
      </c>
      <c r="H51" s="54"/>
      <c r="I51" s="54"/>
    </row>
    <row r="52" spans="1:9" x14ac:dyDescent="0.2">
      <c r="A52" s="3">
        <v>37987</v>
      </c>
      <c r="B52" s="52">
        <v>42.996000000000002</v>
      </c>
      <c r="C52" s="52">
        <v>134.39499999999998</v>
      </c>
      <c r="D52" s="52">
        <v>17.376999999999999</v>
      </c>
      <c r="E52" s="52">
        <v>22.709</v>
      </c>
      <c r="F52" s="52">
        <v>38.99</v>
      </c>
      <c r="H52" s="54"/>
      <c r="I52" s="54"/>
    </row>
    <row r="53" spans="1:9" x14ac:dyDescent="0.2">
      <c r="A53" s="3">
        <v>38018</v>
      </c>
      <c r="B53" s="52">
        <v>46.62</v>
      </c>
      <c r="C53" s="52">
        <v>134.65700000000001</v>
      </c>
      <c r="D53" s="52">
        <v>17.937999999999999</v>
      </c>
      <c r="E53" s="52">
        <v>26.423999999999999</v>
      </c>
      <c r="F53" s="52">
        <v>45.512</v>
      </c>
      <c r="H53" s="54"/>
      <c r="I53" s="54"/>
    </row>
    <row r="54" spans="1:9" x14ac:dyDescent="0.2">
      <c r="A54" s="3">
        <v>38047</v>
      </c>
      <c r="B54" s="52">
        <v>35.975999999999999</v>
      </c>
      <c r="C54" s="52">
        <v>151.45100000000002</v>
      </c>
      <c r="D54" s="52">
        <v>21.213999999999999</v>
      </c>
      <c r="E54" s="52">
        <v>28.044</v>
      </c>
      <c r="F54" s="52">
        <v>50.298999999999999</v>
      </c>
      <c r="H54" s="54"/>
      <c r="I54" s="54"/>
    </row>
    <row r="55" spans="1:9" x14ac:dyDescent="0.2">
      <c r="A55" s="3">
        <v>38078</v>
      </c>
      <c r="B55" s="52">
        <v>36.656999999999996</v>
      </c>
      <c r="C55" s="52">
        <v>140.958</v>
      </c>
      <c r="D55" s="52">
        <v>18.565000000000001</v>
      </c>
      <c r="E55" s="52">
        <v>28.375</v>
      </c>
      <c r="F55" s="52">
        <v>49.341999999999999</v>
      </c>
      <c r="H55" s="54"/>
      <c r="I55" s="54"/>
    </row>
    <row r="56" spans="1:9" x14ac:dyDescent="0.2">
      <c r="A56" s="3">
        <v>38108</v>
      </c>
      <c r="B56" s="52">
        <v>60.283000000000001</v>
      </c>
      <c r="C56" s="52">
        <v>242.95600000000002</v>
      </c>
      <c r="D56" s="52">
        <v>18.994</v>
      </c>
      <c r="E56" s="52">
        <v>30.893000000000001</v>
      </c>
      <c r="F56" s="52">
        <v>85.103999999999999</v>
      </c>
      <c r="H56" s="54"/>
      <c r="I56" s="54"/>
    </row>
    <row r="57" spans="1:9" x14ac:dyDescent="0.2">
      <c r="A57" s="3">
        <v>38139</v>
      </c>
      <c r="B57" s="52">
        <v>59.569000000000003</v>
      </c>
      <c r="C57" s="52">
        <v>142.501</v>
      </c>
      <c r="D57" s="52">
        <v>19.995000000000001</v>
      </c>
      <c r="E57" s="52">
        <v>34.935000000000002</v>
      </c>
      <c r="F57" s="52">
        <v>65.581000000000003</v>
      </c>
      <c r="H57" s="54"/>
      <c r="I57" s="54"/>
    </row>
    <row r="58" spans="1:9" x14ac:dyDescent="0.2">
      <c r="A58" s="3">
        <v>38169</v>
      </c>
      <c r="B58" s="52">
        <v>51.314999999999998</v>
      </c>
      <c r="C58" s="52">
        <v>148.733</v>
      </c>
      <c r="D58" s="52">
        <v>21.751999999999999</v>
      </c>
      <c r="E58" s="52">
        <v>30.439</v>
      </c>
      <c r="F58" s="52">
        <v>61.628</v>
      </c>
      <c r="H58" s="54"/>
      <c r="I58" s="54"/>
    </row>
    <row r="59" spans="1:9" x14ac:dyDescent="0.2">
      <c r="A59" s="3">
        <v>38200</v>
      </c>
      <c r="B59" s="52">
        <v>70.052999999999997</v>
      </c>
      <c r="C59" s="52">
        <v>155.75900000000001</v>
      </c>
      <c r="D59" s="52">
        <v>18.545000000000002</v>
      </c>
      <c r="E59" s="52">
        <v>33.901000000000003</v>
      </c>
      <c r="F59" s="52">
        <v>59.552999999999997</v>
      </c>
      <c r="H59" s="54"/>
      <c r="I59" s="54"/>
    </row>
    <row r="60" spans="1:9" x14ac:dyDescent="0.2">
      <c r="A60" s="3">
        <v>38231</v>
      </c>
      <c r="B60" s="52">
        <v>44.22</v>
      </c>
      <c r="C60" s="52">
        <v>138.20999999999998</v>
      </c>
      <c r="D60" s="52">
        <v>18.974</v>
      </c>
      <c r="E60" s="52">
        <v>25.969000000000001</v>
      </c>
      <c r="F60" s="52">
        <v>55.014000000000003</v>
      </c>
      <c r="H60" s="54"/>
      <c r="I60" s="54"/>
    </row>
    <row r="61" spans="1:9" x14ac:dyDescent="0.2">
      <c r="A61" s="3">
        <v>38261</v>
      </c>
      <c r="B61" s="52">
        <v>43.499000000000002</v>
      </c>
      <c r="C61" s="52">
        <v>149.06099999999998</v>
      </c>
      <c r="D61" s="52">
        <v>18.547999999999998</v>
      </c>
      <c r="E61" s="52">
        <v>30.314</v>
      </c>
      <c r="F61" s="52">
        <v>55.665000000000006</v>
      </c>
      <c r="H61" s="54"/>
      <c r="I61" s="54"/>
    </row>
    <row r="62" spans="1:9" x14ac:dyDescent="0.2">
      <c r="A62" s="3">
        <v>38292</v>
      </c>
      <c r="B62" s="52">
        <v>36.981000000000002</v>
      </c>
      <c r="C62" s="52">
        <v>131.24799999999999</v>
      </c>
      <c r="D62" s="52">
        <v>16.344000000000001</v>
      </c>
      <c r="E62" s="52">
        <v>26.792000000000002</v>
      </c>
      <c r="F62" s="52">
        <v>46.632999999999996</v>
      </c>
      <c r="H62" s="54"/>
      <c r="I62" s="54"/>
    </row>
    <row r="63" spans="1:9" x14ac:dyDescent="0.2">
      <c r="A63" s="3">
        <v>38322</v>
      </c>
      <c r="B63" s="52">
        <v>46.692999999999998</v>
      </c>
      <c r="C63" s="52">
        <v>140.572</v>
      </c>
      <c r="D63" s="52">
        <v>14.632</v>
      </c>
      <c r="E63" s="52">
        <v>21.972999999999999</v>
      </c>
      <c r="F63" s="52">
        <v>43.415999999999997</v>
      </c>
      <c r="H63" s="54"/>
      <c r="I63" s="54"/>
    </row>
    <row r="64" spans="1:9" x14ac:dyDescent="0.2">
      <c r="A64" s="3">
        <v>38353</v>
      </c>
      <c r="B64" s="52">
        <v>53.274999999999999</v>
      </c>
      <c r="C64" s="52">
        <v>138.00799999999998</v>
      </c>
      <c r="D64" s="52">
        <v>15.62</v>
      </c>
      <c r="E64" s="52">
        <v>25.827999999999999</v>
      </c>
      <c r="F64" s="52">
        <v>40.36</v>
      </c>
      <c r="H64" s="54"/>
      <c r="I64" s="54"/>
    </row>
    <row r="65" spans="1:9" x14ac:dyDescent="0.2">
      <c r="A65" s="3">
        <v>38384</v>
      </c>
      <c r="B65" s="52">
        <v>36.661999999999999</v>
      </c>
      <c r="C65" s="52">
        <v>121.006</v>
      </c>
      <c r="D65" s="52">
        <v>16.181000000000001</v>
      </c>
      <c r="E65" s="52">
        <v>37.119</v>
      </c>
      <c r="F65" s="52">
        <v>40.959999999999994</v>
      </c>
      <c r="H65" s="54"/>
      <c r="I65" s="54"/>
    </row>
    <row r="66" spans="1:9" x14ac:dyDescent="0.2">
      <c r="A66" s="3">
        <v>38412</v>
      </c>
      <c r="B66" s="52">
        <v>46.225000000000001</v>
      </c>
      <c r="C66" s="52">
        <v>177.47899999999998</v>
      </c>
      <c r="D66" s="52">
        <v>25.152999999999999</v>
      </c>
      <c r="E66" s="52">
        <v>56.915999999999997</v>
      </c>
      <c r="F66" s="52">
        <v>47.713999999999999</v>
      </c>
      <c r="H66" s="54"/>
      <c r="I66" s="54"/>
    </row>
    <row r="67" spans="1:9" x14ac:dyDescent="0.2">
      <c r="A67" s="3">
        <v>38443</v>
      </c>
      <c r="B67" s="52">
        <v>42.609000000000002</v>
      </c>
      <c r="C67" s="52">
        <v>158.17099999999999</v>
      </c>
      <c r="D67" s="52">
        <v>21.535</v>
      </c>
      <c r="E67" s="52">
        <v>54.567</v>
      </c>
      <c r="F67" s="52">
        <v>44.867000000000004</v>
      </c>
      <c r="H67" s="54"/>
      <c r="I67" s="54"/>
    </row>
    <row r="68" spans="1:9" x14ac:dyDescent="0.2">
      <c r="A68" s="3">
        <v>38473</v>
      </c>
      <c r="B68" s="52">
        <v>44.213999999999999</v>
      </c>
      <c r="C68" s="52">
        <v>196.46800000000002</v>
      </c>
      <c r="D68" s="52">
        <v>21.373999999999999</v>
      </c>
      <c r="E68" s="52">
        <v>63.709000000000003</v>
      </c>
      <c r="F68" s="52">
        <v>55.802</v>
      </c>
      <c r="H68" s="54"/>
      <c r="I68" s="54"/>
    </row>
    <row r="69" spans="1:9" x14ac:dyDescent="0.2">
      <c r="A69" s="3">
        <v>38504</v>
      </c>
      <c r="B69" s="52">
        <v>41.564999999999998</v>
      </c>
      <c r="C69" s="52">
        <v>231.416</v>
      </c>
      <c r="D69" s="52">
        <v>20.93</v>
      </c>
      <c r="E69" s="52">
        <v>54.825000000000003</v>
      </c>
      <c r="F69" s="52">
        <v>63.807999999999993</v>
      </c>
      <c r="H69" s="54"/>
      <c r="I69" s="54"/>
    </row>
    <row r="70" spans="1:9" x14ac:dyDescent="0.2">
      <c r="A70" s="3">
        <v>38534</v>
      </c>
      <c r="B70" s="52">
        <v>39.987000000000002</v>
      </c>
      <c r="C70" s="52">
        <v>140.77699999999999</v>
      </c>
      <c r="D70" s="52">
        <v>19.597000000000001</v>
      </c>
      <c r="E70" s="52">
        <v>57.529000000000003</v>
      </c>
      <c r="F70" s="52">
        <v>52.111000000000004</v>
      </c>
      <c r="H70" s="54"/>
      <c r="I70" s="54"/>
    </row>
    <row r="71" spans="1:9" x14ac:dyDescent="0.2">
      <c r="A71" s="3">
        <v>38565</v>
      </c>
      <c r="B71" s="52">
        <v>42.856000000000002</v>
      </c>
      <c r="C71" s="52">
        <v>171.63600000000002</v>
      </c>
      <c r="D71" s="52">
        <v>22.422000000000001</v>
      </c>
      <c r="E71" s="52">
        <v>71.564999999999998</v>
      </c>
      <c r="F71" s="52">
        <v>51.692999999999998</v>
      </c>
      <c r="H71" s="54"/>
      <c r="I71" s="54"/>
    </row>
    <row r="72" spans="1:9" x14ac:dyDescent="0.2">
      <c r="A72" s="3">
        <v>38596</v>
      </c>
      <c r="B72" s="52">
        <v>43.054000000000002</v>
      </c>
      <c r="C72" s="52">
        <v>171.28199999999998</v>
      </c>
      <c r="D72" s="52">
        <v>21.872</v>
      </c>
      <c r="E72" s="52">
        <v>70.337000000000003</v>
      </c>
      <c r="F72" s="52">
        <v>53.247</v>
      </c>
      <c r="H72" s="54"/>
      <c r="I72" s="54"/>
    </row>
    <row r="73" spans="1:9" x14ac:dyDescent="0.2">
      <c r="A73" s="3">
        <v>38626</v>
      </c>
      <c r="B73" s="52">
        <v>35.712000000000003</v>
      </c>
      <c r="C73" s="52">
        <v>138.57</v>
      </c>
      <c r="D73" s="52">
        <v>11.122</v>
      </c>
      <c r="E73" s="52">
        <v>51.543999999999997</v>
      </c>
      <c r="F73" s="52">
        <v>45.093000000000004</v>
      </c>
      <c r="H73" s="54"/>
      <c r="I73" s="54"/>
    </row>
    <row r="74" spans="1:9" x14ac:dyDescent="0.2">
      <c r="A74" s="3">
        <v>38657</v>
      </c>
      <c r="B74" s="52">
        <v>35.765999999999998</v>
      </c>
      <c r="C74" s="52">
        <v>143.26299999999998</v>
      </c>
      <c r="D74" s="52">
        <v>19.007999999999999</v>
      </c>
      <c r="E74" s="52">
        <v>58.924999999999997</v>
      </c>
      <c r="F74" s="52">
        <v>45.970999999999997</v>
      </c>
      <c r="H74" s="54"/>
      <c r="I74" s="54"/>
    </row>
    <row r="75" spans="1:9" x14ac:dyDescent="0.2">
      <c r="A75" s="3">
        <v>38687</v>
      </c>
      <c r="B75" s="52">
        <v>35.161999999999999</v>
      </c>
      <c r="C75" s="52">
        <v>130.858</v>
      </c>
      <c r="D75" s="52">
        <v>22.667000000000002</v>
      </c>
      <c r="E75" s="52">
        <v>50.027000000000001</v>
      </c>
      <c r="F75" s="52">
        <v>48.421000000000006</v>
      </c>
      <c r="H75" s="54"/>
      <c r="I75" s="54"/>
    </row>
    <row r="76" spans="1:9" x14ac:dyDescent="0.2">
      <c r="A76" s="3">
        <v>38718</v>
      </c>
      <c r="B76" s="52">
        <v>34.615000000000002</v>
      </c>
      <c r="C76" s="52">
        <v>129.63200000000001</v>
      </c>
      <c r="D76" s="52">
        <v>21.515999999999998</v>
      </c>
      <c r="E76" s="52">
        <v>49.685000000000002</v>
      </c>
      <c r="F76" s="52">
        <v>45.311</v>
      </c>
      <c r="H76" s="54"/>
      <c r="I76" s="54"/>
    </row>
    <row r="77" spans="1:9" x14ac:dyDescent="0.2">
      <c r="A77" s="3">
        <v>38749</v>
      </c>
      <c r="B77" s="52">
        <v>36.927999999999997</v>
      </c>
      <c r="C77" s="52">
        <v>137.01</v>
      </c>
      <c r="D77" s="52">
        <v>20.975000000000001</v>
      </c>
      <c r="E77" s="52">
        <v>52.170999999999999</v>
      </c>
      <c r="F77" s="52">
        <v>44.338000000000001</v>
      </c>
      <c r="H77" s="54"/>
      <c r="I77" s="54"/>
    </row>
    <row r="78" spans="1:9" x14ac:dyDescent="0.2">
      <c r="A78" s="3">
        <v>38777</v>
      </c>
      <c r="B78" s="52">
        <v>39.104999999999997</v>
      </c>
      <c r="C78" s="52">
        <v>139.03399999999999</v>
      </c>
      <c r="D78" s="52">
        <v>23.135000000000002</v>
      </c>
      <c r="E78" s="52">
        <v>77.474000000000004</v>
      </c>
      <c r="F78" s="52">
        <v>54.043999999999997</v>
      </c>
      <c r="H78" s="54"/>
      <c r="I78" s="54"/>
    </row>
    <row r="79" spans="1:9" x14ac:dyDescent="0.2">
      <c r="A79" s="3">
        <v>38808</v>
      </c>
      <c r="B79" s="52">
        <v>33.984000000000002</v>
      </c>
      <c r="C79" s="52">
        <v>147.399</v>
      </c>
      <c r="D79" s="52">
        <v>16.939</v>
      </c>
      <c r="E79" s="52">
        <v>70.864999999999995</v>
      </c>
      <c r="F79" s="52">
        <v>51.777000000000001</v>
      </c>
      <c r="H79" s="54"/>
      <c r="I79" s="54"/>
    </row>
    <row r="80" spans="1:9" x14ac:dyDescent="0.2">
      <c r="A80" s="3">
        <v>38838</v>
      </c>
      <c r="B80" s="52">
        <v>39.320999999999998</v>
      </c>
      <c r="C80" s="52">
        <v>211.37700000000001</v>
      </c>
      <c r="D80" s="52">
        <v>4.6710000000000003</v>
      </c>
      <c r="E80" s="52">
        <v>93.418000000000006</v>
      </c>
      <c r="F80" s="52">
        <v>99.658000000000001</v>
      </c>
      <c r="H80" s="54"/>
      <c r="I80" s="54"/>
    </row>
    <row r="81" spans="1:9" x14ac:dyDescent="0.2">
      <c r="A81" s="3">
        <v>38869</v>
      </c>
      <c r="B81" s="52">
        <v>37.03</v>
      </c>
      <c r="C81" s="52">
        <v>156.25400000000002</v>
      </c>
      <c r="D81" s="52">
        <v>8.6280000000000001</v>
      </c>
      <c r="E81" s="52">
        <v>83.13</v>
      </c>
      <c r="F81" s="52">
        <v>57.415999999999997</v>
      </c>
      <c r="H81" s="54"/>
      <c r="I81" s="54"/>
    </row>
    <row r="82" spans="1:9" x14ac:dyDescent="0.2">
      <c r="A82" s="3">
        <v>38899</v>
      </c>
      <c r="B82" s="52">
        <v>45.198</v>
      </c>
      <c r="C82" s="52">
        <v>158.19299999999998</v>
      </c>
      <c r="D82" s="52">
        <v>11.319000000000001</v>
      </c>
      <c r="E82" s="52">
        <v>91.763999999999996</v>
      </c>
      <c r="F82" s="52">
        <v>61.218000000000004</v>
      </c>
      <c r="H82" s="54"/>
      <c r="I82" s="54"/>
    </row>
    <row r="83" spans="1:9" x14ac:dyDescent="0.2">
      <c r="A83" s="3">
        <v>38930</v>
      </c>
      <c r="B83" s="52">
        <v>44.758000000000003</v>
      </c>
      <c r="C83" s="52">
        <v>170.02799999999999</v>
      </c>
      <c r="D83" s="52">
        <v>11.965999999999999</v>
      </c>
      <c r="E83" s="52">
        <v>99.734999999999999</v>
      </c>
      <c r="F83" s="52">
        <v>61.328000000000003</v>
      </c>
      <c r="H83" s="54"/>
      <c r="I83" s="54"/>
    </row>
    <row r="84" spans="1:9" x14ac:dyDescent="0.2">
      <c r="A84" s="3">
        <v>38961</v>
      </c>
      <c r="B84" s="52">
        <v>41.572000000000003</v>
      </c>
      <c r="C84" s="52">
        <v>157.89699999999999</v>
      </c>
      <c r="D84" s="52">
        <v>9.8550000000000004</v>
      </c>
      <c r="E84" s="52">
        <v>68.506</v>
      </c>
      <c r="F84" s="52">
        <v>51.519999999999996</v>
      </c>
      <c r="H84" s="54"/>
      <c r="I84" s="54"/>
    </row>
    <row r="85" spans="1:9" x14ac:dyDescent="0.2">
      <c r="A85" s="3">
        <v>38991</v>
      </c>
      <c r="B85" s="52">
        <v>43.097999999999999</v>
      </c>
      <c r="C85" s="52">
        <v>129.81700000000001</v>
      </c>
      <c r="D85" s="52">
        <v>9.1739999999999995</v>
      </c>
      <c r="E85" s="52">
        <v>72.397999999999996</v>
      </c>
      <c r="F85" s="52">
        <v>82.795999999999992</v>
      </c>
      <c r="H85" s="54"/>
      <c r="I85" s="54"/>
    </row>
    <row r="86" spans="1:9" x14ac:dyDescent="0.2">
      <c r="A86" s="3">
        <v>39022</v>
      </c>
      <c r="B86" s="52">
        <v>49.064999999999998</v>
      </c>
      <c r="C86" s="52">
        <v>153.26</v>
      </c>
      <c r="D86" s="52">
        <v>17.027000000000001</v>
      </c>
      <c r="E86" s="52">
        <v>62.05</v>
      </c>
      <c r="F86" s="52">
        <v>49.498000000000005</v>
      </c>
      <c r="H86" s="54"/>
      <c r="I86" s="54"/>
    </row>
    <row r="87" spans="1:9" x14ac:dyDescent="0.2">
      <c r="A87" s="3">
        <v>39052</v>
      </c>
      <c r="B87" s="52">
        <v>35.860999999999997</v>
      </c>
      <c r="C87" s="52">
        <v>137.245</v>
      </c>
      <c r="D87" s="52">
        <v>22.218</v>
      </c>
      <c r="E87" s="52">
        <v>50.502000000000002</v>
      </c>
      <c r="F87" s="52">
        <v>47.498999999999995</v>
      </c>
      <c r="H87" s="54"/>
      <c r="I87" s="54"/>
    </row>
    <row r="88" spans="1:9" x14ac:dyDescent="0.2">
      <c r="A88" s="3">
        <v>39083</v>
      </c>
      <c r="B88" s="52">
        <v>45.542000000000002</v>
      </c>
      <c r="C88" s="52">
        <v>140.60499999999999</v>
      </c>
      <c r="D88" s="52">
        <v>23.463000000000001</v>
      </c>
      <c r="E88" s="52">
        <v>56.707000000000001</v>
      </c>
      <c r="F88" s="52">
        <v>51.206000000000003</v>
      </c>
      <c r="H88" s="54"/>
      <c r="I88" s="54"/>
    </row>
    <row r="89" spans="1:9" x14ac:dyDescent="0.2">
      <c r="A89" s="3">
        <v>39114</v>
      </c>
      <c r="B89" s="52">
        <v>42.101999999999997</v>
      </c>
      <c r="C89" s="52">
        <v>135.917</v>
      </c>
      <c r="D89" s="52">
        <v>22.411000000000001</v>
      </c>
      <c r="E89" s="52">
        <v>65.39</v>
      </c>
      <c r="F89" s="52">
        <v>59.956000000000003</v>
      </c>
      <c r="H89" s="54"/>
      <c r="I89" s="54"/>
    </row>
    <row r="90" spans="1:9" x14ac:dyDescent="0.2">
      <c r="A90" s="3">
        <v>39142</v>
      </c>
      <c r="B90" s="52">
        <v>43.664999999999999</v>
      </c>
      <c r="C90" s="52">
        <v>135.161</v>
      </c>
      <c r="D90" s="52">
        <v>25.896000000000001</v>
      </c>
      <c r="E90" s="52">
        <v>75.513999999999996</v>
      </c>
      <c r="F90" s="52">
        <v>72.966000000000008</v>
      </c>
      <c r="H90" s="54"/>
      <c r="I90" s="54"/>
    </row>
    <row r="91" spans="1:9" x14ac:dyDescent="0.2">
      <c r="A91" s="3">
        <v>39173</v>
      </c>
      <c r="B91" s="52">
        <v>45.652999999999999</v>
      </c>
      <c r="C91" s="52">
        <v>137.738</v>
      </c>
      <c r="D91" s="52">
        <v>21.937000000000001</v>
      </c>
      <c r="E91" s="52">
        <v>82.929000000000002</v>
      </c>
      <c r="F91" s="52">
        <v>84.968999999999994</v>
      </c>
      <c r="H91" s="54"/>
      <c r="I91" s="54"/>
    </row>
    <row r="92" spans="1:9" x14ac:dyDescent="0.2">
      <c r="A92" s="3">
        <v>39203</v>
      </c>
      <c r="B92" s="52">
        <v>63.494999999999997</v>
      </c>
      <c r="C92" s="52">
        <v>211.36700000000002</v>
      </c>
      <c r="D92" s="52">
        <v>24.324999999999999</v>
      </c>
      <c r="E92" s="52">
        <v>105.83799999999999</v>
      </c>
      <c r="F92" s="52">
        <v>105.26499999999999</v>
      </c>
      <c r="H92" s="54"/>
      <c r="I92" s="54"/>
    </row>
    <row r="93" spans="1:9" x14ac:dyDescent="0.2">
      <c r="A93" s="3">
        <v>39234</v>
      </c>
      <c r="B93" s="52">
        <v>46.895000000000003</v>
      </c>
      <c r="C93" s="52">
        <v>140.465</v>
      </c>
      <c r="D93" s="52">
        <v>23.347000000000001</v>
      </c>
      <c r="E93" s="52">
        <v>88.061000000000007</v>
      </c>
      <c r="F93" s="52">
        <v>79.12</v>
      </c>
      <c r="H93" s="54"/>
      <c r="I93" s="54"/>
    </row>
    <row r="94" spans="1:9" x14ac:dyDescent="0.2">
      <c r="A94" s="3">
        <v>39264</v>
      </c>
      <c r="B94" s="52">
        <v>52.779000000000003</v>
      </c>
      <c r="C94" s="52">
        <v>187.72200000000001</v>
      </c>
      <c r="D94" s="52">
        <v>26.635999999999999</v>
      </c>
      <c r="E94" s="52">
        <v>98.197000000000003</v>
      </c>
      <c r="F94" s="52">
        <v>79.27</v>
      </c>
      <c r="H94" s="54"/>
      <c r="I94" s="54"/>
    </row>
    <row r="95" spans="1:9" x14ac:dyDescent="0.2">
      <c r="A95" s="3">
        <v>39295</v>
      </c>
      <c r="B95" s="52">
        <v>50.648000000000003</v>
      </c>
      <c r="C95" s="52">
        <v>180.821</v>
      </c>
      <c r="D95" s="52">
        <v>22.893000000000001</v>
      </c>
      <c r="E95" s="52">
        <v>88.314999999999998</v>
      </c>
      <c r="F95" s="52">
        <v>75.84</v>
      </c>
      <c r="H95" s="54"/>
      <c r="I95" s="54"/>
    </row>
    <row r="96" spans="1:9" x14ac:dyDescent="0.2">
      <c r="A96" s="3">
        <v>39326</v>
      </c>
      <c r="B96" s="52">
        <v>45.326999999999998</v>
      </c>
      <c r="C96" s="52">
        <v>203.154</v>
      </c>
      <c r="D96" s="52">
        <v>22.356999999999999</v>
      </c>
      <c r="E96" s="52">
        <v>77.209999999999994</v>
      </c>
      <c r="F96" s="52">
        <v>62.483000000000004</v>
      </c>
      <c r="H96" s="54"/>
      <c r="I96" s="54"/>
    </row>
    <row r="97" spans="1:9" x14ac:dyDescent="0.2">
      <c r="A97" s="3">
        <v>39356</v>
      </c>
      <c r="B97" s="52">
        <v>43.451999999999998</v>
      </c>
      <c r="C97" s="52">
        <v>169.19200000000001</v>
      </c>
      <c r="D97" s="52">
        <v>19.815000000000001</v>
      </c>
      <c r="E97" s="52">
        <v>86.39</v>
      </c>
      <c r="F97" s="52">
        <v>87.11</v>
      </c>
      <c r="H97" s="54"/>
      <c r="I97" s="54"/>
    </row>
    <row r="98" spans="1:9" x14ac:dyDescent="0.2">
      <c r="A98" s="3">
        <v>39387</v>
      </c>
      <c r="B98" s="52">
        <v>41.875</v>
      </c>
      <c r="C98" s="52">
        <v>147.155</v>
      </c>
      <c r="D98" s="52">
        <v>18.417999999999999</v>
      </c>
      <c r="E98" s="52">
        <v>62.438000000000002</v>
      </c>
      <c r="F98" s="52">
        <v>72.507999999999996</v>
      </c>
      <c r="H98" s="54"/>
      <c r="I98" s="54"/>
    </row>
    <row r="99" spans="1:9" x14ac:dyDescent="0.2">
      <c r="A99" s="3">
        <v>39417</v>
      </c>
      <c r="B99" s="52">
        <v>33.426000000000002</v>
      </c>
      <c r="C99" s="52">
        <v>107.83699999999999</v>
      </c>
      <c r="D99" s="52">
        <v>21.984000000000002</v>
      </c>
      <c r="E99" s="52">
        <v>66.438000000000002</v>
      </c>
      <c r="F99" s="52">
        <v>71.722000000000008</v>
      </c>
      <c r="H99" s="54"/>
      <c r="I99" s="54"/>
    </row>
    <row r="100" spans="1:9" x14ac:dyDescent="0.2">
      <c r="A100" s="3">
        <v>39448</v>
      </c>
      <c r="B100" s="52">
        <v>54.054000000000002</v>
      </c>
      <c r="C100" s="52">
        <v>127.42399999999999</v>
      </c>
      <c r="D100" s="52">
        <v>30.913</v>
      </c>
      <c r="E100" s="52">
        <v>55.927999999999997</v>
      </c>
      <c r="F100" s="52">
        <v>74.272000000000006</v>
      </c>
      <c r="H100" s="54"/>
      <c r="I100" s="54"/>
    </row>
    <row r="101" spans="1:9" x14ac:dyDescent="0.2">
      <c r="A101" s="3">
        <v>39479</v>
      </c>
      <c r="B101" s="52">
        <v>48.112000000000002</v>
      </c>
      <c r="C101" s="52">
        <v>108.27799999999999</v>
      </c>
      <c r="D101" s="52">
        <v>37.779000000000003</v>
      </c>
      <c r="E101" s="52">
        <v>58.704999999999998</v>
      </c>
      <c r="F101" s="52">
        <v>77.528999999999996</v>
      </c>
      <c r="H101" s="54"/>
      <c r="I101" s="54"/>
    </row>
    <row r="102" spans="1:9" x14ac:dyDescent="0.2">
      <c r="A102" s="3">
        <v>39508</v>
      </c>
      <c r="B102" s="52">
        <v>52.158999999999999</v>
      </c>
      <c r="C102" s="52">
        <v>111.93299999999999</v>
      </c>
      <c r="D102" s="52">
        <v>42.029000000000003</v>
      </c>
      <c r="E102" s="52">
        <v>67.363</v>
      </c>
      <c r="F102" s="52">
        <v>109.137</v>
      </c>
      <c r="H102" s="54"/>
      <c r="I102" s="54"/>
    </row>
    <row r="103" spans="1:9" x14ac:dyDescent="0.2">
      <c r="A103" s="3">
        <v>39539</v>
      </c>
      <c r="B103" s="52">
        <v>53.036000000000001</v>
      </c>
      <c r="C103" s="52">
        <v>108.443</v>
      </c>
      <c r="D103" s="52">
        <v>40.826000000000001</v>
      </c>
      <c r="E103" s="52">
        <v>69.186999999999998</v>
      </c>
      <c r="F103" s="52">
        <v>137.941</v>
      </c>
      <c r="H103" s="54"/>
      <c r="I103" s="54"/>
    </row>
    <row r="104" spans="1:9" x14ac:dyDescent="0.2">
      <c r="A104" s="3">
        <v>39569</v>
      </c>
      <c r="B104" s="52">
        <v>55.014000000000003</v>
      </c>
      <c r="C104" s="52">
        <v>143.83500000000001</v>
      </c>
      <c r="D104" s="52">
        <v>43.46</v>
      </c>
      <c r="E104" s="52">
        <v>64.813000000000002</v>
      </c>
      <c r="F104" s="52">
        <v>150.17399999999998</v>
      </c>
      <c r="H104" s="54"/>
      <c r="I104" s="54"/>
    </row>
    <row r="105" spans="1:9" x14ac:dyDescent="0.2">
      <c r="A105" s="3">
        <v>39600</v>
      </c>
      <c r="B105" s="52">
        <v>60.271999999999998</v>
      </c>
      <c r="C105" s="52">
        <v>120.181</v>
      </c>
      <c r="D105" s="52">
        <v>73.835999999999999</v>
      </c>
      <c r="E105" s="52">
        <v>55.779000000000003</v>
      </c>
      <c r="F105" s="52">
        <v>159.874</v>
      </c>
      <c r="H105" s="54"/>
      <c r="I105" s="54"/>
    </row>
    <row r="106" spans="1:9" x14ac:dyDescent="0.2">
      <c r="A106" s="3">
        <v>39630</v>
      </c>
      <c r="B106" s="52">
        <v>68.933999999999997</v>
      </c>
      <c r="C106" s="52">
        <v>111.69</v>
      </c>
      <c r="D106" s="52">
        <v>55.161000000000001</v>
      </c>
      <c r="E106" s="52">
        <v>73.186999999999998</v>
      </c>
      <c r="F106" s="52">
        <v>158.00799999999998</v>
      </c>
      <c r="H106" s="54"/>
      <c r="I106" s="54"/>
    </row>
    <row r="107" spans="1:9" x14ac:dyDescent="0.2">
      <c r="A107" s="3">
        <v>39661</v>
      </c>
      <c r="B107" s="52">
        <v>73.046000000000006</v>
      </c>
      <c r="C107" s="52">
        <v>118.24000000000001</v>
      </c>
      <c r="D107" s="52">
        <v>50.313000000000002</v>
      </c>
      <c r="E107" s="52">
        <v>67.620999999999995</v>
      </c>
      <c r="F107" s="52">
        <v>147.006</v>
      </c>
      <c r="H107" s="54"/>
      <c r="I107" s="54"/>
    </row>
    <row r="108" spans="1:9" x14ac:dyDescent="0.2">
      <c r="A108" s="3">
        <v>39692</v>
      </c>
      <c r="B108" s="52">
        <v>66.055000000000007</v>
      </c>
      <c r="C108" s="52">
        <v>119.934</v>
      </c>
      <c r="D108" s="52">
        <v>49.543999999999997</v>
      </c>
      <c r="E108" s="52">
        <v>69.986000000000004</v>
      </c>
      <c r="F108" s="52">
        <v>123.626</v>
      </c>
      <c r="H108" s="54"/>
      <c r="I108" s="54"/>
    </row>
    <row r="109" spans="1:9" x14ac:dyDescent="0.2">
      <c r="A109" s="3">
        <v>39722</v>
      </c>
      <c r="B109" s="52">
        <v>65.606999999999999</v>
      </c>
      <c r="C109" s="52">
        <v>94.206999999999994</v>
      </c>
      <c r="D109" s="52">
        <v>43.026000000000003</v>
      </c>
      <c r="E109" s="52">
        <v>51.543999999999997</v>
      </c>
      <c r="F109" s="52">
        <v>93.555999999999997</v>
      </c>
      <c r="H109" s="54"/>
      <c r="I109" s="54"/>
    </row>
    <row r="110" spans="1:9" x14ac:dyDescent="0.2">
      <c r="A110" s="3">
        <v>39753</v>
      </c>
      <c r="B110" s="52">
        <v>63.097999999999999</v>
      </c>
      <c r="C110" s="52">
        <v>97.782000000000011</v>
      </c>
      <c r="D110" s="52">
        <v>49.67</v>
      </c>
      <c r="E110" s="52">
        <v>57.18</v>
      </c>
      <c r="F110" s="52">
        <v>89.790999999999997</v>
      </c>
      <c r="H110" s="54"/>
      <c r="I110" s="54"/>
    </row>
    <row r="111" spans="1:9" x14ac:dyDescent="0.2">
      <c r="A111" s="3">
        <v>39783</v>
      </c>
      <c r="B111" s="52">
        <v>61.170999999999999</v>
      </c>
      <c r="C111" s="52">
        <v>89.347000000000008</v>
      </c>
      <c r="D111" s="52">
        <v>48.283000000000001</v>
      </c>
      <c r="E111" s="52">
        <v>51.04</v>
      </c>
      <c r="F111" s="52">
        <v>85.429000000000002</v>
      </c>
      <c r="H111" s="54"/>
      <c r="I111" s="54"/>
    </row>
    <row r="112" spans="1:9" x14ac:dyDescent="0.2">
      <c r="A112" s="3">
        <v>39814</v>
      </c>
      <c r="B112" s="52">
        <v>58.347999999999999</v>
      </c>
      <c r="C112" s="52">
        <v>90.48599999999999</v>
      </c>
      <c r="D112" s="52">
        <v>53.308</v>
      </c>
      <c r="E112" s="52">
        <v>69465</v>
      </c>
      <c r="F112" s="52">
        <v>77.887</v>
      </c>
      <c r="H112" s="54"/>
      <c r="I112" s="54"/>
    </row>
    <row r="113" spans="1:9" x14ac:dyDescent="0.2">
      <c r="A113" s="3">
        <v>39845</v>
      </c>
      <c r="B113" s="52">
        <v>53.722000000000001</v>
      </c>
      <c r="C113" s="52">
        <v>102.52500000000001</v>
      </c>
      <c r="D113" s="52">
        <v>55.350999999999999</v>
      </c>
      <c r="E113" s="52">
        <v>64981</v>
      </c>
      <c r="F113" s="52">
        <v>85.522999999999996</v>
      </c>
      <c r="H113" s="54"/>
      <c r="I113" s="54"/>
    </row>
    <row r="114" spans="1:9" x14ac:dyDescent="0.2">
      <c r="A114" s="3">
        <v>39873</v>
      </c>
      <c r="B114" s="52">
        <v>55.847000000000001</v>
      </c>
      <c r="C114" s="52">
        <v>97.540999999999997</v>
      </c>
      <c r="D114" s="52">
        <v>82.382000000000005</v>
      </c>
      <c r="E114" s="52">
        <v>114562</v>
      </c>
      <c r="F114" s="52">
        <v>113.25800000000001</v>
      </c>
      <c r="H114" s="54"/>
      <c r="I114" s="54"/>
    </row>
    <row r="115" spans="1:9" x14ac:dyDescent="0.2">
      <c r="A115" s="3">
        <v>39904</v>
      </c>
      <c r="B115" s="52">
        <v>51.625</v>
      </c>
      <c r="C115" s="52">
        <v>91.676999999999992</v>
      </c>
      <c r="D115" s="52">
        <v>77.897000000000006</v>
      </c>
      <c r="E115" s="52">
        <v>113290</v>
      </c>
      <c r="F115" s="52">
        <v>110.96799999999999</v>
      </c>
      <c r="H115" s="54"/>
      <c r="I115" s="54"/>
    </row>
    <row r="116" spans="1:9" x14ac:dyDescent="0.2">
      <c r="A116" s="3">
        <v>39934</v>
      </c>
      <c r="B116" s="52">
        <v>68.795000000000002</v>
      </c>
      <c r="C116" s="52">
        <v>172.935</v>
      </c>
      <c r="D116" s="52">
        <v>93.727000000000004</v>
      </c>
      <c r="E116" s="52">
        <v>130469</v>
      </c>
      <c r="F116" s="52">
        <v>206.149</v>
      </c>
      <c r="H116" s="54"/>
      <c r="I116" s="54"/>
    </row>
    <row r="117" spans="1:9" x14ac:dyDescent="0.2">
      <c r="A117" s="3">
        <v>39965</v>
      </c>
      <c r="B117" s="52">
        <v>62.109000000000002</v>
      </c>
      <c r="C117" s="52">
        <v>89.980999999999995</v>
      </c>
      <c r="D117" s="52">
        <v>120.474</v>
      </c>
      <c r="E117" s="52">
        <v>121511</v>
      </c>
      <c r="F117" s="52">
        <v>145.24299999999999</v>
      </c>
      <c r="H117" s="54"/>
      <c r="I117" s="54"/>
    </row>
    <row r="118" spans="1:9" x14ac:dyDescent="0.2">
      <c r="A118" s="3">
        <v>39995</v>
      </c>
      <c r="B118" s="52">
        <v>65.290000000000006</v>
      </c>
      <c r="C118" s="52">
        <v>105.32300000000001</v>
      </c>
      <c r="D118" s="52">
        <v>120.45</v>
      </c>
      <c r="E118" s="52">
        <v>120314</v>
      </c>
      <c r="F118" s="52">
        <v>138.39499999999998</v>
      </c>
      <c r="H118" s="54"/>
      <c r="I118" s="54"/>
    </row>
    <row r="119" spans="1:9" x14ac:dyDescent="0.2">
      <c r="A119" s="3">
        <v>40026</v>
      </c>
      <c r="B119" s="52">
        <v>65.515000000000001</v>
      </c>
      <c r="C119" s="52">
        <v>95.83</v>
      </c>
      <c r="D119" s="52">
        <v>111.67</v>
      </c>
      <c r="E119" s="52">
        <v>151239</v>
      </c>
      <c r="F119" s="52">
        <v>134.76600000000002</v>
      </c>
      <c r="H119" s="54"/>
      <c r="I119" s="54"/>
    </row>
    <row r="120" spans="1:9" x14ac:dyDescent="0.2">
      <c r="A120" s="3">
        <v>40057</v>
      </c>
      <c r="B120" s="52">
        <v>60.82</v>
      </c>
      <c r="C120" s="52">
        <v>77.757999999999996</v>
      </c>
      <c r="D120" s="52">
        <v>115.611</v>
      </c>
      <c r="E120" s="52">
        <v>109436</v>
      </c>
      <c r="F120" s="52">
        <v>157.96100000000001</v>
      </c>
      <c r="H120" s="54"/>
      <c r="I120" s="54"/>
    </row>
    <row r="121" spans="1:9" x14ac:dyDescent="0.2">
      <c r="A121" s="3">
        <v>40087</v>
      </c>
      <c r="B121" s="52">
        <v>65.55</v>
      </c>
      <c r="C121" s="52">
        <v>90.433999999999997</v>
      </c>
      <c r="D121" s="52">
        <v>92.11</v>
      </c>
      <c r="E121" s="52">
        <v>121.58499999999999</v>
      </c>
      <c r="F121" s="52">
        <v>125.983</v>
      </c>
      <c r="H121" s="54"/>
      <c r="I121" s="54"/>
    </row>
    <row r="122" spans="1:9" x14ac:dyDescent="0.2">
      <c r="A122" s="3">
        <v>40118</v>
      </c>
      <c r="B122" s="52">
        <v>60.835000000000001</v>
      </c>
      <c r="C122" s="52">
        <v>98.52600000000001</v>
      </c>
      <c r="D122" s="52">
        <v>79.727000000000004</v>
      </c>
      <c r="E122" s="52">
        <v>102.92700000000001</v>
      </c>
      <c r="F122" s="52">
        <v>95.581999999999994</v>
      </c>
      <c r="H122" s="54"/>
      <c r="I122" s="54"/>
    </row>
    <row r="123" spans="1:9" x14ac:dyDescent="0.2">
      <c r="A123" s="3">
        <v>40148</v>
      </c>
      <c r="B123" s="52">
        <v>56.639000000000003</v>
      </c>
      <c r="C123" s="52">
        <v>89.242999999999995</v>
      </c>
      <c r="D123" s="52">
        <v>76.251000000000005</v>
      </c>
      <c r="E123" s="52">
        <v>85.367000000000004</v>
      </c>
      <c r="F123" s="52">
        <v>114.13300000000001</v>
      </c>
      <c r="H123" s="54"/>
      <c r="I123" s="54"/>
    </row>
    <row r="124" spans="1:9" x14ac:dyDescent="0.2">
      <c r="A124" s="3">
        <v>40179</v>
      </c>
      <c r="B124" s="52">
        <v>65.757000000000005</v>
      </c>
      <c r="C124" s="52">
        <v>124.751</v>
      </c>
      <c r="D124" s="52">
        <v>62.838999999999999</v>
      </c>
      <c r="E124" s="52">
        <v>79.125</v>
      </c>
      <c r="F124" s="52">
        <v>109.517</v>
      </c>
      <c r="H124" s="54"/>
      <c r="I124" s="54"/>
    </row>
    <row r="125" spans="1:9" x14ac:dyDescent="0.2">
      <c r="A125" s="3">
        <v>40210</v>
      </c>
      <c r="B125" s="52">
        <v>59.018000000000001</v>
      </c>
      <c r="C125" s="52">
        <v>71.23599999999999</v>
      </c>
      <c r="D125" s="52">
        <v>81.340999999999994</v>
      </c>
      <c r="E125" s="52">
        <v>97.433000000000007</v>
      </c>
      <c r="F125" s="52">
        <v>106.706</v>
      </c>
      <c r="H125" s="54"/>
      <c r="I125" s="54"/>
    </row>
    <row r="126" spans="1:9" x14ac:dyDescent="0.2">
      <c r="A126" s="3">
        <v>40238</v>
      </c>
      <c r="B126" s="52">
        <v>65.864000000000004</v>
      </c>
      <c r="C126" s="52">
        <v>79.527000000000001</v>
      </c>
      <c r="D126" s="52">
        <v>113.753</v>
      </c>
      <c r="E126" s="52">
        <v>122.39700000000001</v>
      </c>
      <c r="F126" s="52">
        <v>131.82599999999999</v>
      </c>
      <c r="H126" s="54"/>
      <c r="I126" s="54"/>
    </row>
    <row r="127" spans="1:9" x14ac:dyDescent="0.2">
      <c r="A127" s="3">
        <v>40269</v>
      </c>
      <c r="B127" s="52">
        <v>65.02</v>
      </c>
      <c r="C127" s="52">
        <v>102.18299999999999</v>
      </c>
      <c r="D127" s="52">
        <v>114.96599999999999</v>
      </c>
      <c r="E127" s="52">
        <v>127.923</v>
      </c>
      <c r="F127" s="52">
        <v>166.249</v>
      </c>
      <c r="H127" s="54"/>
      <c r="I127" s="54"/>
    </row>
    <row r="128" spans="1:9" x14ac:dyDescent="0.2">
      <c r="A128" s="3">
        <v>40299</v>
      </c>
      <c r="B128" s="52">
        <v>75.328000000000003</v>
      </c>
      <c r="C128" s="52">
        <v>154.22199999999998</v>
      </c>
      <c r="D128" s="52">
        <v>131.71100000000001</v>
      </c>
      <c r="E128" s="52">
        <v>132.613</v>
      </c>
      <c r="F128" s="52">
        <v>209.48500000000001</v>
      </c>
      <c r="H128" s="54"/>
      <c r="I128" s="54"/>
    </row>
    <row r="129" spans="1:9" x14ac:dyDescent="0.2">
      <c r="A129" s="3">
        <v>40330</v>
      </c>
      <c r="B129" s="52">
        <v>69.762</v>
      </c>
      <c r="C129" s="52">
        <v>84.652999999999992</v>
      </c>
      <c r="D129" s="52">
        <v>134.57</v>
      </c>
      <c r="E129" s="52">
        <v>138.81899999999999</v>
      </c>
      <c r="F129" s="52">
        <v>186.89300000000003</v>
      </c>
      <c r="H129" s="54"/>
      <c r="I129" s="54"/>
    </row>
    <row r="130" spans="1:9" x14ac:dyDescent="0.2">
      <c r="A130" s="3">
        <v>40360</v>
      </c>
      <c r="B130" s="52">
        <v>78.456000000000003</v>
      </c>
      <c r="C130" s="52">
        <v>90.294000000000011</v>
      </c>
      <c r="D130" s="52">
        <v>141.51900000000001</v>
      </c>
      <c r="E130" s="52">
        <v>130.31399999999999</v>
      </c>
      <c r="F130" s="52">
        <v>171.65199999999999</v>
      </c>
      <c r="H130" s="54"/>
      <c r="I130" s="54"/>
    </row>
    <row r="131" spans="1:9" x14ac:dyDescent="0.2">
      <c r="A131" s="3">
        <v>40391</v>
      </c>
      <c r="B131" s="52">
        <v>75.019000000000005</v>
      </c>
      <c r="C131" s="52">
        <v>120.98700000000001</v>
      </c>
      <c r="D131" s="52">
        <v>126.181</v>
      </c>
      <c r="E131" s="52">
        <v>183.23699999999999</v>
      </c>
      <c r="F131" s="52">
        <v>158.761</v>
      </c>
      <c r="H131" s="54"/>
      <c r="I131" s="54"/>
    </row>
    <row r="132" spans="1:9" x14ac:dyDescent="0.2">
      <c r="A132" s="3">
        <v>40422</v>
      </c>
      <c r="B132" s="52">
        <v>80.929000000000002</v>
      </c>
      <c r="C132" s="52">
        <v>75.194000000000003</v>
      </c>
      <c r="D132" s="52">
        <v>111.505</v>
      </c>
      <c r="E132" s="52">
        <v>137.21199999999999</v>
      </c>
      <c r="F132" s="52">
        <v>129.976</v>
      </c>
      <c r="H132" s="54"/>
      <c r="I132" s="54"/>
    </row>
    <row r="133" spans="1:9" x14ac:dyDescent="0.2">
      <c r="A133" s="3">
        <v>40452</v>
      </c>
      <c r="B133" s="52">
        <v>90.284999999999997</v>
      </c>
      <c r="C133" s="52">
        <v>87.699000000000012</v>
      </c>
      <c r="D133" s="52">
        <v>123.40300000000001</v>
      </c>
      <c r="E133" s="52">
        <v>180.245</v>
      </c>
      <c r="F133" s="52">
        <v>133.05799999999999</v>
      </c>
      <c r="H133" s="54"/>
      <c r="I133" s="54"/>
    </row>
    <row r="134" spans="1:9" x14ac:dyDescent="0.2">
      <c r="A134" s="3">
        <v>40483</v>
      </c>
      <c r="B134" s="52">
        <v>74.566999999999993</v>
      </c>
      <c r="C134" s="52">
        <v>89.677999999999997</v>
      </c>
      <c r="D134" s="52">
        <v>120.369</v>
      </c>
      <c r="E134" s="52">
        <v>156.15</v>
      </c>
      <c r="F134" s="52">
        <v>145.93600000000001</v>
      </c>
      <c r="H134" s="54"/>
      <c r="I134" s="54"/>
    </row>
    <row r="135" spans="1:9" x14ac:dyDescent="0.2">
      <c r="A135" s="3">
        <v>40513</v>
      </c>
      <c r="B135" s="52">
        <v>72.953999999999994</v>
      </c>
      <c r="C135" s="52">
        <v>101.111</v>
      </c>
      <c r="D135" s="52">
        <v>110.17100000000001</v>
      </c>
      <c r="E135" s="52">
        <v>135.96299999999999</v>
      </c>
      <c r="F135" s="52">
        <v>119.102</v>
      </c>
      <c r="H135" s="54"/>
      <c r="I135" s="54"/>
    </row>
    <row r="136" spans="1:9" x14ac:dyDescent="0.2">
      <c r="A136" s="3">
        <v>40544</v>
      </c>
      <c r="B136" s="52">
        <v>72.679000000000002</v>
      </c>
      <c r="C136" s="52">
        <v>110.15899999999999</v>
      </c>
      <c r="D136" s="52">
        <v>125.902</v>
      </c>
      <c r="E136" s="52">
        <v>147.07900000000001</v>
      </c>
      <c r="F136" s="52">
        <v>106.315</v>
      </c>
      <c r="H136" s="54"/>
      <c r="I136" s="54"/>
    </row>
    <row r="137" spans="1:9" x14ac:dyDescent="0.2">
      <c r="A137" s="3">
        <v>40575</v>
      </c>
      <c r="B137" s="52">
        <v>65.816000000000003</v>
      </c>
      <c r="C137" s="52">
        <v>96.495000000000005</v>
      </c>
      <c r="D137" s="52">
        <v>113.10299999999999</v>
      </c>
      <c r="E137" s="52">
        <v>145.87899999999999</v>
      </c>
      <c r="F137" s="52">
        <v>122.71700000000001</v>
      </c>
      <c r="H137" s="54"/>
      <c r="I137" s="54"/>
    </row>
    <row r="138" spans="1:9" x14ac:dyDescent="0.2">
      <c r="A138" s="3">
        <v>40603</v>
      </c>
      <c r="B138" s="52">
        <v>72.820999999999998</v>
      </c>
      <c r="C138" s="52">
        <v>104.431</v>
      </c>
      <c r="D138" s="52">
        <v>122.17100000000001</v>
      </c>
      <c r="E138" s="52">
        <v>174.691</v>
      </c>
      <c r="F138" s="52">
        <v>185.714</v>
      </c>
      <c r="H138" s="54"/>
      <c r="I138" s="54"/>
    </row>
    <row r="139" spans="1:9" x14ac:dyDescent="0.2">
      <c r="A139" s="3">
        <v>40634</v>
      </c>
      <c r="B139" s="52">
        <v>61.04</v>
      </c>
      <c r="C139" s="52">
        <v>113.248</v>
      </c>
      <c r="D139" s="52">
        <v>116.467</v>
      </c>
      <c r="E139" s="52">
        <v>180.499</v>
      </c>
      <c r="F139" s="52">
        <v>181.08500000000001</v>
      </c>
      <c r="H139" s="54"/>
      <c r="I139" s="54"/>
    </row>
    <row r="140" spans="1:9" x14ac:dyDescent="0.2">
      <c r="A140" s="3">
        <v>40664</v>
      </c>
      <c r="B140" s="52">
        <v>83.561999999999998</v>
      </c>
      <c r="C140" s="52">
        <v>165.40600000000001</v>
      </c>
      <c r="D140" s="52">
        <v>130.08000000000001</v>
      </c>
      <c r="E140" s="52">
        <v>260.42099999999999</v>
      </c>
      <c r="F140" s="52">
        <v>217.601</v>
      </c>
      <c r="H140" s="54"/>
      <c r="I140" s="54"/>
    </row>
    <row r="141" spans="1:9" x14ac:dyDescent="0.2">
      <c r="A141" s="3">
        <v>40695</v>
      </c>
      <c r="B141" s="52">
        <v>85.31</v>
      </c>
      <c r="C141" s="52">
        <v>133.10899999999998</v>
      </c>
      <c r="D141" s="52">
        <v>117.402</v>
      </c>
      <c r="E141" s="52">
        <v>203.78800000000001</v>
      </c>
      <c r="F141" s="52">
        <v>196.61799999999999</v>
      </c>
      <c r="H141" s="54"/>
      <c r="I141" s="54"/>
    </row>
    <row r="142" spans="1:9" x14ac:dyDescent="0.2">
      <c r="A142" s="3">
        <v>40725</v>
      </c>
      <c r="B142" s="52">
        <v>75.614999999999995</v>
      </c>
      <c r="C142" s="52">
        <v>96.186000000000007</v>
      </c>
      <c r="D142" s="52">
        <v>127.44199999999999</v>
      </c>
      <c r="E142" s="52">
        <v>240.11600000000001</v>
      </c>
      <c r="F142" s="52">
        <v>204.42</v>
      </c>
      <c r="H142" s="54"/>
      <c r="I142" s="54"/>
    </row>
    <row r="143" spans="1:9" x14ac:dyDescent="0.2">
      <c r="A143" s="3">
        <v>40756</v>
      </c>
      <c r="B143" s="52">
        <v>72.715999999999994</v>
      </c>
      <c r="C143" s="52">
        <v>91.094999999999999</v>
      </c>
      <c r="D143" s="52">
        <v>129.51400000000001</v>
      </c>
      <c r="E143" s="52">
        <v>214.845</v>
      </c>
      <c r="F143" s="52">
        <v>194.28299999999999</v>
      </c>
      <c r="H143" s="54"/>
      <c r="I143" s="54"/>
    </row>
    <row r="144" spans="1:9" x14ac:dyDescent="0.2">
      <c r="A144" s="3">
        <v>40787</v>
      </c>
      <c r="B144" s="52">
        <v>73.242000000000004</v>
      </c>
      <c r="C144" s="52">
        <v>96.399000000000001</v>
      </c>
      <c r="D144" s="52">
        <v>135.01300000000001</v>
      </c>
      <c r="E144" s="52">
        <v>208.24700000000001</v>
      </c>
      <c r="F144" s="52">
        <v>158.65899999999999</v>
      </c>
      <c r="H144" s="54"/>
      <c r="I144" s="54"/>
    </row>
    <row r="145" spans="1:9" x14ac:dyDescent="0.2">
      <c r="A145" s="3">
        <v>40817</v>
      </c>
      <c r="B145" s="52">
        <v>74.819000000000003</v>
      </c>
      <c r="C145" s="52">
        <v>90.650999999999996</v>
      </c>
      <c r="D145" s="52">
        <v>135.46199999999999</v>
      </c>
      <c r="E145" s="52">
        <v>170.554</v>
      </c>
      <c r="F145" s="52">
        <v>142.35399999999998</v>
      </c>
      <c r="H145" s="54"/>
      <c r="I145" s="54"/>
    </row>
    <row r="146" spans="1:9" x14ac:dyDescent="0.2">
      <c r="A146" s="3">
        <v>40848</v>
      </c>
      <c r="B146" s="52">
        <v>77.53</v>
      </c>
      <c r="C146" s="52">
        <v>89.721000000000004</v>
      </c>
      <c r="D146" s="52">
        <v>128.20699999999999</v>
      </c>
      <c r="E146" s="52">
        <v>181.26499999999999</v>
      </c>
      <c r="F146" s="52">
        <v>88.466000000000008</v>
      </c>
      <c r="H146" s="54"/>
      <c r="I146" s="54"/>
    </row>
    <row r="147" spans="1:9" x14ac:dyDescent="0.2">
      <c r="A147" s="3">
        <v>40878</v>
      </c>
      <c r="B147" s="52">
        <v>59.220999999999997</v>
      </c>
      <c r="C147" s="52">
        <v>101.724</v>
      </c>
      <c r="D147" s="52">
        <v>119.05200000000001</v>
      </c>
      <c r="E147" s="52">
        <v>160.5</v>
      </c>
      <c r="F147" s="52">
        <v>93.111999999999995</v>
      </c>
      <c r="H147" s="54"/>
      <c r="I147" s="54"/>
    </row>
    <row r="148" spans="1:9" x14ac:dyDescent="0.2">
      <c r="A148" s="3">
        <v>40909</v>
      </c>
      <c r="B148" s="52">
        <v>78.822000000000003</v>
      </c>
      <c r="C148" s="52">
        <v>116.572</v>
      </c>
      <c r="D148" s="52">
        <v>108.518</v>
      </c>
      <c r="E148" s="52">
        <v>181.43</v>
      </c>
      <c r="F148" s="52">
        <v>108.434</v>
      </c>
      <c r="H148" s="54"/>
      <c r="I148" s="54"/>
    </row>
    <row r="149" spans="1:9" x14ac:dyDescent="0.2">
      <c r="A149" s="3">
        <v>40940</v>
      </c>
      <c r="B149" s="52">
        <v>72.715000000000003</v>
      </c>
      <c r="C149" s="52">
        <v>100.94</v>
      </c>
      <c r="D149" s="52">
        <v>118.648</v>
      </c>
      <c r="E149" s="52">
        <v>167.983</v>
      </c>
      <c r="F149" s="52">
        <v>113.73100000000001</v>
      </c>
      <c r="H149" s="54"/>
      <c r="I149" s="54"/>
    </row>
    <row r="150" spans="1:9" x14ac:dyDescent="0.2">
      <c r="A150" s="3">
        <v>40969</v>
      </c>
      <c r="B150" s="52">
        <v>77.409000000000006</v>
      </c>
      <c r="C150" s="52">
        <v>107.82</v>
      </c>
      <c r="D150" s="52">
        <v>134.446</v>
      </c>
      <c r="E150" s="52">
        <v>187.20500000000001</v>
      </c>
      <c r="F150" s="52">
        <v>137.51900000000001</v>
      </c>
      <c r="H150" s="54"/>
      <c r="I150" s="54"/>
    </row>
    <row r="151" spans="1:9" x14ac:dyDescent="0.2">
      <c r="A151" s="3">
        <v>41000</v>
      </c>
      <c r="B151" s="52">
        <v>71.760999999999996</v>
      </c>
      <c r="C151" s="52">
        <v>117.221</v>
      </c>
      <c r="D151" s="52">
        <v>117.813</v>
      </c>
      <c r="E151" s="52">
        <v>219.21700000000001</v>
      </c>
      <c r="F151" s="52">
        <v>171.76900000000001</v>
      </c>
      <c r="H151" s="54"/>
      <c r="I151" s="54"/>
    </row>
    <row r="152" spans="1:9" s="6" customFormat="1" x14ac:dyDescent="0.2">
      <c r="A152" s="5">
        <v>41030</v>
      </c>
      <c r="B152" s="52">
        <v>114.752</v>
      </c>
      <c r="C152" s="52">
        <v>184.072</v>
      </c>
      <c r="D152" s="52">
        <v>163.88300000000001</v>
      </c>
      <c r="E152" s="52">
        <v>237.30099999999999</v>
      </c>
      <c r="F152" s="52">
        <v>238.745</v>
      </c>
      <c r="H152" s="54"/>
      <c r="I152" s="54"/>
    </row>
    <row r="153" spans="1:9" s="6" customFormat="1" x14ac:dyDescent="0.2">
      <c r="A153" s="5">
        <v>41061</v>
      </c>
      <c r="B153" s="52">
        <v>71.725999999999999</v>
      </c>
      <c r="C153" s="52">
        <v>123.655</v>
      </c>
      <c r="D153" s="52">
        <v>138.74199999999999</v>
      </c>
      <c r="E153" s="52">
        <v>221.01499999999999</v>
      </c>
      <c r="F153" s="52">
        <v>172.40200000000002</v>
      </c>
      <c r="H153" s="54"/>
      <c r="I153" s="54"/>
    </row>
    <row r="154" spans="1:9" s="6" customFormat="1" x14ac:dyDescent="0.2">
      <c r="A154" s="5">
        <v>41091</v>
      </c>
      <c r="B154" s="52">
        <v>90.138000000000005</v>
      </c>
      <c r="C154" s="52">
        <v>115.788</v>
      </c>
      <c r="D154" s="52">
        <v>140.94999999999999</v>
      </c>
      <c r="E154" s="52">
        <v>266.85899999999998</v>
      </c>
      <c r="F154" s="52">
        <v>219.601</v>
      </c>
      <c r="H154" s="54"/>
      <c r="I154" s="54"/>
    </row>
    <row r="155" spans="1:9" s="6" customFormat="1" x14ac:dyDescent="0.2">
      <c r="A155" s="5">
        <v>41122</v>
      </c>
      <c r="B155" s="52">
        <v>83.328999999999994</v>
      </c>
      <c r="C155" s="52">
        <v>103.71600000000001</v>
      </c>
      <c r="D155" s="52">
        <v>150.036</v>
      </c>
      <c r="E155" s="52">
        <v>251.00800000000001</v>
      </c>
      <c r="F155" s="52">
        <v>229.923</v>
      </c>
      <c r="H155" s="54"/>
      <c r="I155" s="54"/>
    </row>
    <row r="156" spans="1:9" s="6" customFormat="1" x14ac:dyDescent="0.2">
      <c r="A156" s="5">
        <v>41153</v>
      </c>
      <c r="B156" s="52">
        <v>77.168000000000006</v>
      </c>
      <c r="C156" s="52">
        <v>96.436999999999998</v>
      </c>
      <c r="D156" s="52">
        <v>120.953</v>
      </c>
      <c r="E156" s="52">
        <v>215.095</v>
      </c>
      <c r="F156" s="52">
        <v>165.392</v>
      </c>
      <c r="H156" s="54"/>
      <c r="I156" s="54"/>
    </row>
    <row r="157" spans="1:9" s="6" customFormat="1" x14ac:dyDescent="0.2">
      <c r="A157" s="5">
        <v>41183</v>
      </c>
      <c r="B157" s="52">
        <v>76.995999999999995</v>
      </c>
      <c r="C157" s="52">
        <v>110.783</v>
      </c>
      <c r="D157" s="52">
        <v>155.042</v>
      </c>
      <c r="E157" s="52">
        <v>224.74</v>
      </c>
      <c r="F157" s="52">
        <v>172.40800000000002</v>
      </c>
      <c r="H157" s="54"/>
      <c r="I157" s="54"/>
    </row>
    <row r="158" spans="1:9" s="6" customFormat="1" x14ac:dyDescent="0.2">
      <c r="A158" s="5">
        <v>41214</v>
      </c>
      <c r="B158" s="52">
        <v>81.903999999999996</v>
      </c>
      <c r="C158" s="52">
        <v>76.155000000000001</v>
      </c>
      <c r="D158" s="52">
        <v>129.547</v>
      </c>
      <c r="E158" s="52">
        <v>211.43</v>
      </c>
      <c r="F158" s="52">
        <v>132.67699999999999</v>
      </c>
      <c r="H158" s="54"/>
      <c r="I158" s="54"/>
    </row>
    <row r="159" spans="1:9" s="6" customFormat="1" x14ac:dyDescent="0.2">
      <c r="A159" s="5">
        <v>41244</v>
      </c>
      <c r="B159" s="52">
        <v>84.271000000000001</v>
      </c>
      <c r="C159" s="52">
        <v>80.177999999999997</v>
      </c>
      <c r="D159" s="52">
        <v>136.00899999999999</v>
      </c>
      <c r="E159" s="52">
        <v>158.75200000000001</v>
      </c>
      <c r="F159" s="52">
        <v>141.51</v>
      </c>
      <c r="H159" s="54"/>
      <c r="I159" s="54"/>
    </row>
    <row r="160" spans="1:9" s="6" customFormat="1" x14ac:dyDescent="0.2">
      <c r="A160" s="5">
        <v>41275</v>
      </c>
      <c r="B160" s="52">
        <v>84.162000000000006</v>
      </c>
      <c r="C160" s="52">
        <v>103.854</v>
      </c>
      <c r="D160" s="52">
        <v>135.93899999999999</v>
      </c>
      <c r="E160" s="52">
        <v>187.36</v>
      </c>
      <c r="F160" s="52">
        <v>143.93200000000002</v>
      </c>
      <c r="H160" s="54"/>
      <c r="I160" s="54"/>
    </row>
    <row r="161" spans="1:9" s="6" customFormat="1" x14ac:dyDescent="0.2">
      <c r="A161" s="5">
        <v>41306</v>
      </c>
      <c r="B161" s="52">
        <v>72.686999999999998</v>
      </c>
      <c r="C161" s="52">
        <v>86.717000000000013</v>
      </c>
      <c r="D161" s="52">
        <v>110.12</v>
      </c>
      <c r="E161" s="52">
        <v>169.98599999999999</v>
      </c>
      <c r="F161" s="52">
        <v>152.15299999999999</v>
      </c>
      <c r="H161" s="54"/>
      <c r="I161" s="54"/>
    </row>
    <row r="162" spans="1:9" s="6" customFormat="1" x14ac:dyDescent="0.2">
      <c r="A162" s="5">
        <v>41334</v>
      </c>
      <c r="B162" s="52">
        <v>82.646000000000001</v>
      </c>
      <c r="C162" s="52">
        <v>105.68799999999999</v>
      </c>
      <c r="D162" s="52">
        <v>135.792</v>
      </c>
      <c r="E162" s="52">
        <v>179.482</v>
      </c>
      <c r="F162" s="52">
        <v>162.137</v>
      </c>
      <c r="H162" s="54"/>
      <c r="I162" s="54"/>
    </row>
    <row r="163" spans="1:9" s="6" customFormat="1" x14ac:dyDescent="0.2">
      <c r="A163" s="5">
        <v>41365</v>
      </c>
      <c r="B163" s="52">
        <v>85.912000000000006</v>
      </c>
      <c r="C163" s="52">
        <v>143.97800000000001</v>
      </c>
      <c r="D163" s="52">
        <v>129.72499999999999</v>
      </c>
      <c r="E163" s="52">
        <v>228.72499999999999</v>
      </c>
      <c r="F163" s="52">
        <v>208.976</v>
      </c>
      <c r="H163" s="54"/>
      <c r="I163" s="54"/>
    </row>
    <row r="164" spans="1:9" s="6" customFormat="1" x14ac:dyDescent="0.2">
      <c r="A164" s="5">
        <v>41395</v>
      </c>
      <c r="B164" s="52">
        <v>90.221000000000004</v>
      </c>
      <c r="C164" s="52">
        <v>131.30000000000001</v>
      </c>
      <c r="D164" s="52">
        <v>149.13399999999999</v>
      </c>
      <c r="E164" s="52">
        <v>256.58100000000002</v>
      </c>
      <c r="F164" s="52">
        <v>220.90100000000001</v>
      </c>
      <c r="H164" s="54"/>
      <c r="I164" s="54"/>
    </row>
    <row r="165" spans="1:9" s="6" customFormat="1" x14ac:dyDescent="0.2">
      <c r="A165" s="5">
        <v>41426</v>
      </c>
      <c r="B165" s="52">
        <v>88.759</v>
      </c>
      <c r="C165" s="52">
        <v>79.671999999999997</v>
      </c>
      <c r="D165" s="52">
        <v>130.14599999999999</v>
      </c>
      <c r="E165" s="52">
        <v>267.15199999999999</v>
      </c>
      <c r="F165" s="52">
        <v>190.976</v>
      </c>
      <c r="H165" s="54"/>
      <c r="I165" s="54"/>
    </row>
    <row r="166" spans="1:9" s="6" customFormat="1" x14ac:dyDescent="0.2">
      <c r="A166" s="5">
        <v>41456</v>
      </c>
      <c r="B166" s="52">
        <v>91.768000000000001</v>
      </c>
      <c r="C166" s="52">
        <v>84.731999999999999</v>
      </c>
      <c r="D166" s="52">
        <v>153.33000000000001</v>
      </c>
      <c r="E166" s="52">
        <v>257.99299999999999</v>
      </c>
      <c r="F166" s="52">
        <v>193.20100000000002</v>
      </c>
      <c r="H166" s="54"/>
      <c r="I166" s="54"/>
    </row>
    <row r="167" spans="1:9" s="6" customFormat="1" x14ac:dyDescent="0.2">
      <c r="A167" s="5">
        <v>41487</v>
      </c>
      <c r="B167" s="52">
        <v>93.087999999999994</v>
      </c>
      <c r="C167" s="52">
        <v>87.572000000000003</v>
      </c>
      <c r="D167" s="52">
        <v>139.02699999999999</v>
      </c>
      <c r="E167" s="52">
        <v>262.91899999999998</v>
      </c>
      <c r="F167" s="52">
        <v>175.97199999999998</v>
      </c>
      <c r="H167" s="54"/>
      <c r="I167" s="54"/>
    </row>
    <row r="168" spans="1:9" s="6" customFormat="1" x14ac:dyDescent="0.2">
      <c r="A168" s="5">
        <v>41518</v>
      </c>
      <c r="B168" s="52">
        <v>75.087000000000003</v>
      </c>
      <c r="C168" s="52">
        <v>83.778999999999996</v>
      </c>
      <c r="D168" s="52">
        <v>144.21100000000001</v>
      </c>
      <c r="E168" s="52">
        <v>218.256</v>
      </c>
      <c r="F168" s="52">
        <v>155.76299999999998</v>
      </c>
      <c r="H168" s="54"/>
      <c r="I168" s="54"/>
    </row>
    <row r="169" spans="1:9" s="6" customFormat="1" x14ac:dyDescent="0.2">
      <c r="A169" s="5">
        <v>41548</v>
      </c>
      <c r="B169" s="52">
        <v>100.69199999999999</v>
      </c>
      <c r="C169" s="52">
        <v>92.870999999999995</v>
      </c>
      <c r="D169" s="52">
        <v>158.357</v>
      </c>
      <c r="E169" s="52">
        <v>243.12</v>
      </c>
      <c r="F169" s="52">
        <v>186.97</v>
      </c>
      <c r="H169" s="54"/>
      <c r="I169" s="54"/>
    </row>
    <row r="170" spans="1:9" s="6" customFormat="1" x14ac:dyDescent="0.2">
      <c r="A170" s="5">
        <v>41579</v>
      </c>
      <c r="B170" s="52">
        <v>95.01</v>
      </c>
      <c r="C170" s="52">
        <v>82.801999999999992</v>
      </c>
      <c r="D170" s="52">
        <v>137.28100000000001</v>
      </c>
      <c r="E170" s="52">
        <v>173.33199999999999</v>
      </c>
      <c r="F170" s="52">
        <v>126.395</v>
      </c>
      <c r="H170" s="54"/>
      <c r="I170" s="54"/>
    </row>
    <row r="171" spans="1:9" s="6" customFormat="1" x14ac:dyDescent="0.2">
      <c r="A171" s="5">
        <v>41609</v>
      </c>
      <c r="B171" s="52">
        <v>98.522000000000006</v>
      </c>
      <c r="C171" s="52">
        <v>72.599999999999994</v>
      </c>
      <c r="D171" s="52">
        <v>168.72900000000001</v>
      </c>
      <c r="E171" s="52">
        <v>194.69499999999999</v>
      </c>
      <c r="F171" s="52">
        <v>149.85599999999999</v>
      </c>
      <c r="H171" s="54"/>
      <c r="I171" s="54"/>
    </row>
    <row r="172" spans="1:9" s="6" customFormat="1" x14ac:dyDescent="0.2">
      <c r="A172" s="5">
        <v>41640</v>
      </c>
      <c r="B172" s="52">
        <v>92.084000000000003</v>
      </c>
      <c r="C172" s="52">
        <v>89.531999999999996</v>
      </c>
      <c r="D172" s="52">
        <v>155.84399999999999</v>
      </c>
      <c r="E172" s="52">
        <v>153.863</v>
      </c>
      <c r="F172" s="52">
        <v>107.91800000000001</v>
      </c>
      <c r="H172" s="54"/>
      <c r="I172" s="54"/>
    </row>
    <row r="173" spans="1:9" s="6" customFormat="1" x14ac:dyDescent="0.2">
      <c r="A173" s="5">
        <v>41671</v>
      </c>
      <c r="B173" s="52">
        <v>94.837999999999994</v>
      </c>
      <c r="C173" s="52">
        <v>85.211000000000013</v>
      </c>
      <c r="D173" s="52">
        <v>137.78299999999999</v>
      </c>
      <c r="E173" s="52">
        <v>159.26300000000001</v>
      </c>
      <c r="F173" s="52">
        <v>107.38499999999999</v>
      </c>
      <c r="H173" s="54"/>
      <c r="I173" s="54"/>
    </row>
    <row r="174" spans="1:9" s="6" customFormat="1" x14ac:dyDescent="0.2">
      <c r="A174" s="5">
        <v>41699</v>
      </c>
      <c r="B174" s="52">
        <v>111.774</v>
      </c>
      <c r="C174" s="52">
        <v>89.203000000000003</v>
      </c>
      <c r="D174" s="52">
        <v>152.97200000000001</v>
      </c>
      <c r="E174" s="52">
        <v>157.36799999999999</v>
      </c>
      <c r="F174" s="52">
        <v>128.667</v>
      </c>
      <c r="H174" s="54"/>
      <c r="I174" s="54"/>
    </row>
    <row r="175" spans="1:9" s="6" customFormat="1" x14ac:dyDescent="0.2">
      <c r="A175" s="5">
        <v>41730</v>
      </c>
      <c r="B175" s="52">
        <v>96.63</v>
      </c>
      <c r="C175" s="52">
        <v>92.828000000000003</v>
      </c>
      <c r="D175" s="52">
        <v>151.459</v>
      </c>
      <c r="E175" s="52">
        <v>166.58699999999999</v>
      </c>
      <c r="F175" s="52">
        <v>124.57</v>
      </c>
      <c r="H175" s="54"/>
      <c r="I175" s="54"/>
    </row>
    <row r="176" spans="1:9" s="6" customFormat="1" x14ac:dyDescent="0.2">
      <c r="A176" s="5">
        <v>41760</v>
      </c>
      <c r="B176" s="52">
        <v>142.50800000000001</v>
      </c>
      <c r="C176" s="52">
        <v>150.107</v>
      </c>
      <c r="D176" s="52">
        <v>157.464</v>
      </c>
      <c r="E176" s="52">
        <v>192.49199999999999</v>
      </c>
      <c r="F176" s="52">
        <v>183.90899999999999</v>
      </c>
      <c r="H176" s="54"/>
      <c r="I176" s="54"/>
    </row>
    <row r="177" spans="1:9" s="6" customFormat="1" x14ac:dyDescent="0.2">
      <c r="A177" s="5">
        <v>41791</v>
      </c>
      <c r="B177" s="52">
        <v>129.84100000000001</v>
      </c>
      <c r="C177" s="52">
        <v>113.62299999999999</v>
      </c>
      <c r="D177" s="52">
        <v>149.94900000000001</v>
      </c>
      <c r="E177" s="52">
        <v>162.49</v>
      </c>
      <c r="F177" s="52">
        <v>177.49199999999999</v>
      </c>
      <c r="H177" s="54"/>
      <c r="I177" s="54"/>
    </row>
    <row r="178" spans="1:9" s="6" customFormat="1" x14ac:dyDescent="0.2">
      <c r="A178" s="5">
        <v>41821</v>
      </c>
      <c r="B178" s="52">
        <v>149.38900000000001</v>
      </c>
      <c r="C178" s="52">
        <v>89.733999999999995</v>
      </c>
      <c r="D178" s="52">
        <v>159.018</v>
      </c>
      <c r="E178" s="52">
        <v>199.601</v>
      </c>
      <c r="F178" s="52">
        <v>168.56899999999999</v>
      </c>
      <c r="H178" s="54"/>
      <c r="I178" s="54"/>
    </row>
    <row r="179" spans="1:9" s="6" customFormat="1" x14ac:dyDescent="0.2">
      <c r="A179" s="5">
        <v>41852</v>
      </c>
      <c r="B179" s="52">
        <v>187.428</v>
      </c>
      <c r="C179" s="52">
        <v>101.97800000000001</v>
      </c>
      <c r="D179" s="52">
        <v>141.21899999999999</v>
      </c>
      <c r="E179" s="52">
        <v>200.595</v>
      </c>
      <c r="F179" s="52">
        <v>154.30099999999999</v>
      </c>
      <c r="H179" s="54"/>
      <c r="I179" s="54"/>
    </row>
    <row r="180" spans="1:9" s="6" customFormat="1" x14ac:dyDescent="0.2">
      <c r="A180" s="5">
        <v>41883</v>
      </c>
      <c r="B180" s="52">
        <v>109.661</v>
      </c>
      <c r="C180" s="52">
        <v>89.341999999999999</v>
      </c>
      <c r="D180" s="52">
        <v>136.10400000000001</v>
      </c>
      <c r="E180" s="52">
        <v>174.43</v>
      </c>
      <c r="F180" s="52">
        <v>139.73599999999999</v>
      </c>
      <c r="H180" s="54"/>
      <c r="I180" s="54"/>
    </row>
    <row r="181" spans="1:9" s="6" customFormat="1" x14ac:dyDescent="0.2">
      <c r="A181" s="5">
        <v>41913</v>
      </c>
      <c r="B181" s="52">
        <v>99.897999999999996</v>
      </c>
      <c r="C181" s="52">
        <v>84.114999999999995</v>
      </c>
      <c r="D181" s="52">
        <v>166.83500000000001</v>
      </c>
      <c r="E181" s="52">
        <v>174.94800000000001</v>
      </c>
      <c r="F181" s="52">
        <v>121.384</v>
      </c>
      <c r="H181" s="54"/>
      <c r="I181" s="54"/>
    </row>
    <row r="182" spans="1:9" s="6" customFormat="1" x14ac:dyDescent="0.2">
      <c r="A182" s="5">
        <v>41944</v>
      </c>
      <c r="B182" s="52">
        <v>120.913</v>
      </c>
      <c r="C182" s="52">
        <v>95.388000000000005</v>
      </c>
      <c r="D182" s="52">
        <v>136.32400000000001</v>
      </c>
      <c r="E182" s="52">
        <v>136.41800000000001</v>
      </c>
      <c r="F182" s="52">
        <v>109.11199999999999</v>
      </c>
      <c r="H182" s="54"/>
      <c r="I182" s="54"/>
    </row>
    <row r="183" spans="1:9" s="6" customFormat="1" x14ac:dyDescent="0.2">
      <c r="A183" s="5">
        <v>41974</v>
      </c>
      <c r="B183" s="52">
        <v>95.861000000000004</v>
      </c>
      <c r="C183" s="52">
        <v>100.13999999999999</v>
      </c>
      <c r="D183" s="52">
        <v>139.744</v>
      </c>
      <c r="E183" s="52">
        <v>167.364</v>
      </c>
      <c r="F183" s="52">
        <v>136.34800000000001</v>
      </c>
      <c r="H183" s="54"/>
      <c r="I183" s="54"/>
    </row>
    <row r="184" spans="1:9" s="6" customFormat="1" x14ac:dyDescent="0.2">
      <c r="A184" s="5">
        <v>42005</v>
      </c>
      <c r="B184" s="52">
        <v>126.673</v>
      </c>
      <c r="C184" s="52">
        <v>85.619</v>
      </c>
      <c r="D184" s="52">
        <v>137.60599999999999</v>
      </c>
      <c r="E184" s="52">
        <v>150.14599999999999</v>
      </c>
      <c r="F184" s="52">
        <v>123.50999999999999</v>
      </c>
      <c r="H184" s="54"/>
      <c r="I184" s="54"/>
    </row>
    <row r="185" spans="1:9" s="6" customFormat="1" x14ac:dyDescent="0.2">
      <c r="A185" s="5">
        <v>42036</v>
      </c>
      <c r="B185" s="52">
        <v>110.899</v>
      </c>
      <c r="C185" s="52">
        <v>84.682999999999993</v>
      </c>
      <c r="D185" s="52">
        <v>117.696</v>
      </c>
      <c r="E185" s="52">
        <v>144.00200000000001</v>
      </c>
      <c r="F185" s="52">
        <v>128.471</v>
      </c>
      <c r="H185" s="54"/>
      <c r="I185" s="54"/>
    </row>
    <row r="186" spans="1:9" s="6" customFormat="1" x14ac:dyDescent="0.2">
      <c r="A186" s="5">
        <v>42064</v>
      </c>
      <c r="B186" s="52">
        <v>108.054</v>
      </c>
      <c r="C186" s="52">
        <v>94.849000000000004</v>
      </c>
      <c r="D186" s="52">
        <v>143.00299999999999</v>
      </c>
      <c r="E186" s="52">
        <v>190.28700000000001</v>
      </c>
      <c r="F186" s="52">
        <v>157.358</v>
      </c>
      <c r="H186" s="54"/>
      <c r="I186" s="54"/>
    </row>
    <row r="187" spans="1:9" s="6" customFormat="1" x14ac:dyDescent="0.2">
      <c r="A187" s="5">
        <v>42095</v>
      </c>
      <c r="B187" s="52">
        <v>130.03299999999999</v>
      </c>
      <c r="C187" s="52">
        <v>117.23699999999999</v>
      </c>
      <c r="D187" s="52">
        <v>156.416</v>
      </c>
      <c r="E187" s="52">
        <v>173.376</v>
      </c>
      <c r="F187" s="52">
        <v>168.69499999999999</v>
      </c>
      <c r="H187" s="54"/>
      <c r="I187" s="54"/>
    </row>
    <row r="188" spans="1:9" s="6" customFormat="1" ht="12.75" customHeight="1" x14ac:dyDescent="0.2">
      <c r="A188" s="5">
        <v>42125</v>
      </c>
      <c r="B188" s="52">
        <v>105.113</v>
      </c>
      <c r="C188" s="52">
        <v>123.40599999999999</v>
      </c>
      <c r="D188" s="52">
        <v>170.53299999999999</v>
      </c>
      <c r="E188" s="52">
        <v>150.946</v>
      </c>
      <c r="F188" s="52">
        <v>207.958</v>
      </c>
      <c r="H188" s="54"/>
      <c r="I188" s="54"/>
    </row>
    <row r="189" spans="1:9" s="6" customFormat="1" x14ac:dyDescent="0.2">
      <c r="A189" s="5">
        <v>42156</v>
      </c>
      <c r="B189" s="52">
        <v>109.994</v>
      </c>
      <c r="C189" s="52">
        <v>89.650999999999996</v>
      </c>
      <c r="D189" s="52">
        <v>222.92500000000001</v>
      </c>
      <c r="E189" s="52">
        <v>174.87299999999999</v>
      </c>
      <c r="F189" s="52">
        <v>168.42500000000001</v>
      </c>
      <c r="H189" s="54"/>
      <c r="I189" s="54"/>
    </row>
    <row r="190" spans="1:9" s="6" customFormat="1" ht="12.75" customHeight="1" x14ac:dyDescent="0.2">
      <c r="A190" s="5">
        <v>42186</v>
      </c>
      <c r="B190" s="52">
        <v>114.062</v>
      </c>
      <c r="C190" s="52">
        <v>86.421999999999997</v>
      </c>
      <c r="D190" s="52">
        <v>191.24</v>
      </c>
      <c r="E190" s="52">
        <v>185.59700000000001</v>
      </c>
      <c r="F190" s="52">
        <v>189.23500000000001</v>
      </c>
      <c r="H190" s="54"/>
      <c r="I190" s="54"/>
    </row>
    <row r="191" spans="1:9" s="6" customFormat="1" x14ac:dyDescent="0.2">
      <c r="A191" s="5">
        <v>42217</v>
      </c>
      <c r="B191" s="52">
        <v>112.14400000000001</v>
      </c>
      <c r="C191" s="52">
        <v>81.527999999999992</v>
      </c>
      <c r="D191" s="52">
        <v>190.26900000000001</v>
      </c>
      <c r="E191" s="52">
        <v>176.56100000000001</v>
      </c>
      <c r="F191" s="52">
        <v>177.53699999999998</v>
      </c>
      <c r="H191" s="54"/>
      <c r="I191" s="54"/>
    </row>
    <row r="192" spans="1:9" s="6" customFormat="1" x14ac:dyDescent="0.2">
      <c r="A192" s="5">
        <v>42248</v>
      </c>
      <c r="B192" s="52">
        <v>104.465</v>
      </c>
      <c r="C192" s="52">
        <v>82.421999999999997</v>
      </c>
      <c r="D192" s="52">
        <v>176.87</v>
      </c>
      <c r="E192" s="52">
        <v>148.32599999999999</v>
      </c>
      <c r="F192" s="52">
        <v>134.15100000000001</v>
      </c>
      <c r="H192" s="54"/>
      <c r="I192" s="54"/>
    </row>
    <row r="193" spans="1:9" s="6" customFormat="1" ht="13.5" customHeight="1" x14ac:dyDescent="0.2">
      <c r="A193" s="5">
        <v>42278</v>
      </c>
      <c r="B193" s="52">
        <v>214.654</v>
      </c>
      <c r="C193" s="52">
        <v>75.31</v>
      </c>
      <c r="D193" s="52">
        <v>181.15799999999999</v>
      </c>
      <c r="E193" s="52">
        <v>175.28</v>
      </c>
      <c r="F193" s="52">
        <v>147.75700000000001</v>
      </c>
      <c r="H193" s="54"/>
      <c r="I193" s="54"/>
    </row>
    <row r="194" spans="1:9" s="6" customFormat="1" x14ac:dyDescent="0.2">
      <c r="A194" s="5">
        <v>42309</v>
      </c>
      <c r="B194" s="52">
        <v>197.465</v>
      </c>
      <c r="C194" s="52">
        <v>81.829000000000008</v>
      </c>
      <c r="D194" s="52">
        <v>185.91499999999999</v>
      </c>
      <c r="E194" s="52">
        <v>138.37799999999999</v>
      </c>
      <c r="F194" s="52">
        <v>130.84800000000001</v>
      </c>
      <c r="H194" s="54"/>
      <c r="I194" s="54"/>
    </row>
    <row r="195" spans="1:9" s="6" customFormat="1" x14ac:dyDescent="0.2">
      <c r="A195" s="5">
        <v>42339</v>
      </c>
      <c r="B195" s="52">
        <v>110.093</v>
      </c>
      <c r="C195" s="52">
        <v>77.241</v>
      </c>
      <c r="D195" s="52">
        <v>190.62700000000001</v>
      </c>
      <c r="E195" s="52">
        <v>163.61099999999999</v>
      </c>
      <c r="F195" s="52">
        <v>135.51599999999999</v>
      </c>
      <c r="H195" s="54"/>
      <c r="I195" s="54"/>
    </row>
    <row r="196" spans="1:9" s="6" customFormat="1" x14ac:dyDescent="0.2">
      <c r="A196" s="5">
        <v>42370</v>
      </c>
      <c r="B196" s="52">
        <v>106.84</v>
      </c>
      <c r="C196" s="52">
        <v>93.016999999999996</v>
      </c>
      <c r="D196" s="52">
        <v>181.63399999999999</v>
      </c>
      <c r="E196" s="52">
        <v>162.434</v>
      </c>
      <c r="F196" s="52">
        <v>133.33699999999999</v>
      </c>
      <c r="H196" s="54"/>
      <c r="I196" s="54"/>
    </row>
    <row r="197" spans="1:9" s="6" customFormat="1" x14ac:dyDescent="0.2">
      <c r="A197" s="5">
        <v>42401</v>
      </c>
      <c r="B197" s="52">
        <v>105.337</v>
      </c>
      <c r="C197" s="52">
        <v>82.132000000000005</v>
      </c>
      <c r="D197" s="52">
        <v>189.61099999999999</v>
      </c>
      <c r="E197" s="52">
        <v>174.03100000000001</v>
      </c>
      <c r="F197" s="52">
        <v>132.75399999999999</v>
      </c>
      <c r="H197" s="54"/>
      <c r="I197" s="54"/>
    </row>
    <row r="198" spans="1:9" s="6" customFormat="1" x14ac:dyDescent="0.2">
      <c r="A198" s="5">
        <v>42430</v>
      </c>
      <c r="B198" s="52">
        <v>109.637</v>
      </c>
      <c r="C198" s="52">
        <v>98.369</v>
      </c>
      <c r="D198" s="52">
        <v>201.71700000000001</v>
      </c>
      <c r="E198" s="52">
        <v>196.89699999999999</v>
      </c>
      <c r="F198" s="52">
        <v>145.68899999999999</v>
      </c>
      <c r="H198" s="54"/>
      <c r="I198" s="54"/>
    </row>
    <row r="199" spans="1:9" s="6" customFormat="1" x14ac:dyDescent="0.2">
      <c r="A199" s="5">
        <v>42461</v>
      </c>
      <c r="B199" s="52">
        <v>107.60899999999999</v>
      </c>
      <c r="C199" s="52">
        <v>90.009</v>
      </c>
      <c r="D199" s="52">
        <v>159.25700000000001</v>
      </c>
      <c r="E199" s="52">
        <v>176.16499999999999</v>
      </c>
      <c r="F199" s="52">
        <v>140.21299999999999</v>
      </c>
      <c r="H199" s="54"/>
      <c r="I199" s="54"/>
    </row>
    <row r="200" spans="1:9" x14ac:dyDescent="0.2">
      <c r="A200" s="5">
        <v>42491</v>
      </c>
      <c r="B200" s="52">
        <v>121.621</v>
      </c>
      <c r="C200" s="52">
        <v>127.62100000000001</v>
      </c>
      <c r="D200" s="52">
        <v>215.113</v>
      </c>
      <c r="E200" s="52">
        <v>200.22399999999999</v>
      </c>
      <c r="F200" s="52">
        <v>206.34700000000001</v>
      </c>
      <c r="H200" s="54"/>
      <c r="I200" s="54"/>
    </row>
    <row r="201" spans="1:9" x14ac:dyDescent="0.2">
      <c r="A201" s="5">
        <v>42522</v>
      </c>
      <c r="B201" s="52">
        <v>133.86099999999999</v>
      </c>
      <c r="C201" s="52">
        <v>105.785</v>
      </c>
      <c r="D201" s="52">
        <v>176.798</v>
      </c>
      <c r="E201" s="52">
        <v>230.41200000000001</v>
      </c>
      <c r="F201" s="52">
        <v>181.834</v>
      </c>
      <c r="H201" s="54"/>
      <c r="I201" s="54"/>
    </row>
    <row r="202" spans="1:9" x14ac:dyDescent="0.2">
      <c r="A202" s="5">
        <v>42552</v>
      </c>
      <c r="B202" s="52">
        <v>110.51300000000001</v>
      </c>
      <c r="C202" s="52">
        <v>90.043000000000006</v>
      </c>
      <c r="D202" s="52">
        <v>177.94900000000001</v>
      </c>
      <c r="E202" s="52">
        <v>216.09899999999999</v>
      </c>
      <c r="F202" s="52">
        <v>168.83699999999999</v>
      </c>
      <c r="H202" s="54"/>
      <c r="I202" s="54"/>
    </row>
    <row r="203" spans="1:9" x14ac:dyDescent="0.2">
      <c r="A203" s="5">
        <v>42583</v>
      </c>
      <c r="B203" s="52">
        <v>122.455</v>
      </c>
      <c r="C203" s="52">
        <v>92.069000000000003</v>
      </c>
      <c r="D203" s="52">
        <v>181.249</v>
      </c>
      <c r="E203" s="52">
        <v>239.45400000000001</v>
      </c>
      <c r="F203" s="52">
        <v>157.27600000000001</v>
      </c>
      <c r="H203" s="54"/>
      <c r="I203" s="54"/>
    </row>
    <row r="204" spans="1:9" x14ac:dyDescent="0.2">
      <c r="A204" s="5">
        <v>42614</v>
      </c>
      <c r="B204" s="52">
        <v>123.751</v>
      </c>
      <c r="C204" s="52">
        <v>85.325000000000003</v>
      </c>
      <c r="D204" s="52">
        <v>168.05199999999999</v>
      </c>
      <c r="E204" s="52">
        <v>217.85</v>
      </c>
      <c r="F204" s="52">
        <v>149.93299999999999</v>
      </c>
      <c r="H204" s="54"/>
      <c r="I204" s="54"/>
    </row>
    <row r="205" spans="1:9" x14ac:dyDescent="0.2">
      <c r="A205" s="5">
        <v>42644</v>
      </c>
      <c r="B205" s="52">
        <v>103.107</v>
      </c>
      <c r="C205" s="52">
        <v>73.210999999999999</v>
      </c>
      <c r="D205" s="52">
        <v>169.15899999999999</v>
      </c>
      <c r="E205" s="52">
        <v>189.11099999999999</v>
      </c>
      <c r="F205" s="52">
        <v>131.24</v>
      </c>
      <c r="H205" s="54"/>
      <c r="I205" s="54"/>
    </row>
    <row r="206" spans="1:9" x14ac:dyDescent="0.2">
      <c r="A206" s="5">
        <v>42675</v>
      </c>
      <c r="B206" s="52">
        <v>123.953</v>
      </c>
      <c r="C206" s="52">
        <v>91.01</v>
      </c>
      <c r="D206" s="52">
        <v>179.64599999999999</v>
      </c>
      <c r="E206" s="52">
        <v>215.91499999999999</v>
      </c>
      <c r="F206" s="52">
        <v>169.31100000000001</v>
      </c>
      <c r="H206" s="54"/>
      <c r="I206" s="54"/>
    </row>
    <row r="207" spans="1:9" x14ac:dyDescent="0.2">
      <c r="A207" s="5">
        <v>42705</v>
      </c>
      <c r="B207" s="52">
        <v>104.188</v>
      </c>
      <c r="C207" s="52">
        <v>88.028999999999996</v>
      </c>
      <c r="D207" s="52">
        <v>147.59299999999999</v>
      </c>
      <c r="E207" s="52">
        <v>183.31899999999999</v>
      </c>
      <c r="F207" s="52">
        <v>119.697</v>
      </c>
      <c r="H207" s="54"/>
      <c r="I207" s="54"/>
    </row>
    <row r="208" spans="1:9" s="6" customFormat="1" x14ac:dyDescent="0.2">
      <c r="A208" s="5">
        <v>42736</v>
      </c>
      <c r="B208" s="52">
        <v>89.245999999999995</v>
      </c>
      <c r="C208" s="52">
        <v>81.182999999999993</v>
      </c>
      <c r="D208" s="52">
        <v>125.858</v>
      </c>
      <c r="E208" s="52">
        <v>181.596</v>
      </c>
      <c r="F208" s="52">
        <v>119.952</v>
      </c>
      <c r="H208" s="54"/>
      <c r="I208" s="54"/>
    </row>
    <row r="209" spans="1:9" x14ac:dyDescent="0.2">
      <c r="A209" s="5">
        <v>42767</v>
      </c>
      <c r="B209" s="52">
        <v>104.509</v>
      </c>
      <c r="C209" s="52">
        <v>70.28</v>
      </c>
      <c r="D209" s="52">
        <v>123.785</v>
      </c>
      <c r="E209" s="52">
        <v>181.62200000000001</v>
      </c>
      <c r="F209" s="52">
        <v>121.096</v>
      </c>
      <c r="H209" s="54"/>
      <c r="I209" s="54"/>
    </row>
    <row r="210" spans="1:9" x14ac:dyDescent="0.2">
      <c r="A210" s="5">
        <v>42795</v>
      </c>
      <c r="B210" s="52">
        <v>111.996</v>
      </c>
      <c r="C210" s="52">
        <v>91.257999999999996</v>
      </c>
      <c r="D210" s="52">
        <v>129.91200000000001</v>
      </c>
      <c r="E210" s="52">
        <v>186.59299999999999</v>
      </c>
      <c r="F210" s="52">
        <v>152.71600000000001</v>
      </c>
      <c r="H210" s="54"/>
      <c r="I210" s="54"/>
    </row>
    <row r="211" spans="1:9" x14ac:dyDescent="0.2">
      <c r="A211" s="5">
        <v>42826</v>
      </c>
      <c r="B211" s="52">
        <v>119.55500000000001</v>
      </c>
      <c r="C211" s="52">
        <v>79.959000000000003</v>
      </c>
      <c r="D211" s="52">
        <v>135.98099999999999</v>
      </c>
      <c r="E211" s="52">
        <v>191.13399999999999</v>
      </c>
      <c r="F211" s="52">
        <v>137.00399999999999</v>
      </c>
      <c r="H211" s="54"/>
      <c r="I211" s="54"/>
    </row>
    <row r="212" spans="1:9" x14ac:dyDescent="0.2">
      <c r="A212" s="5">
        <v>42856</v>
      </c>
      <c r="B212" s="52">
        <v>133.98099999999999</v>
      </c>
      <c r="C212" s="52">
        <v>142.02600000000001</v>
      </c>
      <c r="D212" s="52">
        <v>133.23699999999999</v>
      </c>
      <c r="E212" s="52">
        <v>244.01499999999999</v>
      </c>
      <c r="F212" s="52">
        <v>203.744</v>
      </c>
      <c r="H212" s="54"/>
      <c r="I212" s="54"/>
    </row>
    <row r="213" spans="1:9" x14ac:dyDescent="0.2">
      <c r="A213" s="5">
        <v>42887</v>
      </c>
      <c r="B213" s="52">
        <v>106.274</v>
      </c>
      <c r="C213" s="52">
        <v>86.744</v>
      </c>
      <c r="D213" s="52">
        <v>139.114</v>
      </c>
      <c r="E213" s="52">
        <v>224.16399999999999</v>
      </c>
      <c r="F213" s="52">
        <v>173.107</v>
      </c>
      <c r="H213" s="54"/>
      <c r="I213" s="54"/>
    </row>
    <row r="214" spans="1:9" x14ac:dyDescent="0.2">
      <c r="A214" s="5">
        <v>42917</v>
      </c>
      <c r="B214" s="52">
        <v>127.294</v>
      </c>
      <c r="C214" s="52">
        <v>88.454000000000008</v>
      </c>
      <c r="D214" s="52">
        <v>139.20599999999999</v>
      </c>
      <c r="E214" s="52">
        <v>249.75299999999999</v>
      </c>
      <c r="F214" s="52">
        <v>183.53700000000001</v>
      </c>
      <c r="H214" s="54"/>
      <c r="I214" s="54"/>
    </row>
    <row r="215" spans="1:9" x14ac:dyDescent="0.2">
      <c r="A215" s="5">
        <v>42948</v>
      </c>
      <c r="B215" s="52">
        <v>140.42500000000001</v>
      </c>
      <c r="C215" s="52">
        <v>84.03</v>
      </c>
      <c r="D215" s="52">
        <v>131.839</v>
      </c>
      <c r="E215" s="52">
        <v>250.03100000000001</v>
      </c>
      <c r="F215" s="52">
        <v>151.93600000000001</v>
      </c>
      <c r="H215" s="54"/>
      <c r="I215" s="54"/>
    </row>
    <row r="216" spans="1:9" x14ac:dyDescent="0.2">
      <c r="A216" s="5">
        <v>42979</v>
      </c>
      <c r="B216" s="52">
        <v>119.43600000000001</v>
      </c>
      <c r="C216" s="52">
        <v>84.90100000000001</v>
      </c>
      <c r="D216" s="52">
        <v>119.056</v>
      </c>
      <c r="E216" s="52">
        <v>205.327</v>
      </c>
      <c r="F216" s="52">
        <v>144.291</v>
      </c>
      <c r="H216" s="54"/>
      <c r="I216" s="54"/>
    </row>
    <row r="217" spans="1:9" x14ac:dyDescent="0.2">
      <c r="A217" s="5">
        <v>43009</v>
      </c>
      <c r="B217" s="52">
        <v>128.93799999999999</v>
      </c>
      <c r="C217" s="52">
        <v>94.515000000000001</v>
      </c>
      <c r="D217" s="52">
        <v>112.17700000000001</v>
      </c>
      <c r="E217" s="52">
        <v>215.422</v>
      </c>
      <c r="F217" s="52">
        <v>152.821</v>
      </c>
      <c r="H217" s="54"/>
      <c r="I217" s="54"/>
    </row>
    <row r="218" spans="1:9" x14ac:dyDescent="0.2">
      <c r="A218" s="5">
        <v>43040</v>
      </c>
      <c r="B218" s="52">
        <v>132.96</v>
      </c>
      <c r="C218" s="52">
        <v>86.31</v>
      </c>
      <c r="D218" s="52">
        <v>134.92699999999999</v>
      </c>
      <c r="E218" s="52">
        <v>189.41</v>
      </c>
      <c r="F218" s="52">
        <v>123.602</v>
      </c>
      <c r="H218" s="54"/>
      <c r="I218" s="54"/>
    </row>
    <row r="219" spans="1:9" x14ac:dyDescent="0.2">
      <c r="A219" s="5">
        <v>43070</v>
      </c>
      <c r="B219" s="52">
        <v>114.404</v>
      </c>
      <c r="C219" s="52">
        <v>98.236999999999995</v>
      </c>
      <c r="D219" s="52">
        <v>126.369</v>
      </c>
      <c r="E219" s="52">
        <v>142.43899999999999</v>
      </c>
      <c r="F219" s="52">
        <v>125.13</v>
      </c>
      <c r="H219" s="54"/>
      <c r="I219" s="54"/>
    </row>
    <row r="220" spans="1:9" s="6" customFormat="1" x14ac:dyDescent="0.2">
      <c r="A220" s="5">
        <v>43101</v>
      </c>
      <c r="B220" s="52">
        <v>105.73099999999999</v>
      </c>
      <c r="C220" s="52">
        <v>90.256</v>
      </c>
      <c r="D220" s="52">
        <v>127.4</v>
      </c>
      <c r="E220" s="52">
        <v>172.44499999999999</v>
      </c>
      <c r="F220" s="52">
        <v>122.646</v>
      </c>
      <c r="H220" s="54"/>
      <c r="I220" s="54"/>
    </row>
    <row r="221" spans="1:9" x14ac:dyDescent="0.2">
      <c r="A221" s="5">
        <v>43132</v>
      </c>
      <c r="B221" s="52">
        <v>112.744</v>
      </c>
      <c r="C221" s="52">
        <v>79.521000000000001</v>
      </c>
      <c r="D221" s="52">
        <v>80.792000000000002</v>
      </c>
      <c r="E221" s="52">
        <v>172.06399999999999</v>
      </c>
      <c r="F221" s="52">
        <v>106.955</v>
      </c>
      <c r="H221" s="54"/>
      <c r="I221" s="54"/>
    </row>
    <row r="222" spans="1:9" x14ac:dyDescent="0.2">
      <c r="A222" s="5">
        <v>43160</v>
      </c>
      <c r="B222" s="52">
        <v>113.242</v>
      </c>
      <c r="C222" s="52">
        <v>87.658000000000001</v>
      </c>
      <c r="D222" s="52">
        <v>102.104</v>
      </c>
      <c r="E222" s="52">
        <v>188.608</v>
      </c>
      <c r="F222" s="52">
        <v>147.941</v>
      </c>
      <c r="H222" s="54"/>
      <c r="I222" s="54"/>
    </row>
    <row r="223" spans="1:9" x14ac:dyDescent="0.2">
      <c r="A223" s="5">
        <v>43191</v>
      </c>
      <c r="B223" s="52">
        <v>127.979</v>
      </c>
      <c r="C223" s="52">
        <v>89.39</v>
      </c>
      <c r="D223" s="52">
        <v>140.12799999999999</v>
      </c>
      <c r="E223" s="52">
        <v>211.339</v>
      </c>
      <c r="F223" s="52">
        <v>147.184</v>
      </c>
      <c r="H223" s="54"/>
      <c r="I223" s="54"/>
    </row>
    <row r="224" spans="1:9" x14ac:dyDescent="0.2">
      <c r="A224" s="5">
        <v>43221</v>
      </c>
      <c r="B224" s="52">
        <v>136.73699999999999</v>
      </c>
      <c r="C224" s="52">
        <v>124.93099999999998</v>
      </c>
      <c r="D224" s="52">
        <v>136.137</v>
      </c>
      <c r="E224" s="52">
        <v>216.40899999999999</v>
      </c>
      <c r="F224" s="52">
        <v>203.15899999999999</v>
      </c>
      <c r="H224" s="54"/>
      <c r="I224" s="54"/>
    </row>
    <row r="225" spans="1:9" x14ac:dyDescent="0.2">
      <c r="A225" s="5">
        <v>43252</v>
      </c>
      <c r="B225" s="52">
        <v>124.288</v>
      </c>
      <c r="C225" s="52">
        <v>80.682000000000002</v>
      </c>
      <c r="D225" s="52">
        <v>123.01900000000001</v>
      </c>
      <c r="E225" s="52">
        <v>216.75</v>
      </c>
      <c r="F225" s="52">
        <v>143.70500000000001</v>
      </c>
      <c r="H225" s="54"/>
      <c r="I225" s="54"/>
    </row>
    <row r="226" spans="1:9" x14ac:dyDescent="0.2">
      <c r="A226" s="5">
        <v>43282</v>
      </c>
      <c r="B226" s="52">
        <v>137.80699999999999</v>
      </c>
      <c r="C226" s="52">
        <v>89.222999999999999</v>
      </c>
      <c r="D226" s="52">
        <v>113.02200000000001</v>
      </c>
      <c r="E226" s="52">
        <v>239.07900000000001</v>
      </c>
      <c r="F226" s="52">
        <v>168.57999999999998</v>
      </c>
      <c r="H226" s="54"/>
      <c r="I226" s="54"/>
    </row>
    <row r="227" spans="1:9" x14ac:dyDescent="0.2">
      <c r="A227" s="5">
        <v>43313</v>
      </c>
      <c r="B227" s="52">
        <v>131.30000000000001</v>
      </c>
      <c r="C227" s="52">
        <v>88.126000000000005</v>
      </c>
      <c r="D227" s="52">
        <v>109.73099999999999</v>
      </c>
      <c r="E227" s="52">
        <v>211.63300000000001</v>
      </c>
      <c r="F227" s="52">
        <v>134.97800000000001</v>
      </c>
      <c r="H227" s="54"/>
      <c r="I227" s="54"/>
    </row>
    <row r="228" spans="1:9" x14ac:dyDescent="0.2">
      <c r="A228" s="5">
        <v>43344</v>
      </c>
      <c r="B228" s="52">
        <v>134.99600000000001</v>
      </c>
      <c r="C228" s="52">
        <v>74.507999999999996</v>
      </c>
      <c r="D228" s="52">
        <v>126.5</v>
      </c>
      <c r="E228" s="52">
        <v>196.16200000000001</v>
      </c>
      <c r="F228" s="52">
        <v>130</v>
      </c>
      <c r="H228" s="54"/>
      <c r="I228" s="54"/>
    </row>
    <row r="229" spans="1:9" x14ac:dyDescent="0.2">
      <c r="A229" s="5">
        <v>43374</v>
      </c>
      <c r="B229" s="52">
        <v>130.827</v>
      </c>
      <c r="C229" s="52">
        <v>83.426999999999992</v>
      </c>
      <c r="D229" s="52">
        <v>108.011</v>
      </c>
      <c r="E229" s="52">
        <v>220.84200000000001</v>
      </c>
      <c r="F229" s="52">
        <v>144.52000000000001</v>
      </c>
      <c r="H229" s="54"/>
      <c r="I229" s="54"/>
    </row>
    <row r="230" spans="1:9" x14ac:dyDescent="0.2">
      <c r="A230" s="5">
        <v>43405</v>
      </c>
      <c r="B230" s="52">
        <v>121.464</v>
      </c>
      <c r="C230" s="52">
        <v>76.619</v>
      </c>
      <c r="D230" s="52">
        <v>111.21</v>
      </c>
      <c r="E230" s="52">
        <v>203.59299999999999</v>
      </c>
      <c r="F230" s="52">
        <v>118.605</v>
      </c>
      <c r="H230" s="54"/>
      <c r="I230" s="54"/>
    </row>
    <row r="231" spans="1:9" x14ac:dyDescent="0.2">
      <c r="A231" s="5">
        <v>43435</v>
      </c>
      <c r="B231" s="52">
        <v>118.575</v>
      </c>
      <c r="C231" s="52">
        <v>93.683999999999997</v>
      </c>
      <c r="D231" s="52">
        <v>120.82599999999999</v>
      </c>
      <c r="E231" s="52">
        <v>182.178</v>
      </c>
      <c r="F231" s="52">
        <v>122.20400000000001</v>
      </c>
      <c r="H231" s="54"/>
      <c r="I231" s="54"/>
    </row>
    <row r="232" spans="1:9" x14ac:dyDescent="0.2">
      <c r="A232" s="5">
        <v>43466</v>
      </c>
      <c r="B232" s="52">
        <v>123.447</v>
      </c>
      <c r="C232" s="52">
        <v>76.471999999999994</v>
      </c>
      <c r="D232" s="52">
        <v>106.485</v>
      </c>
      <c r="E232" s="52">
        <v>162.20500000000001</v>
      </c>
      <c r="F232" s="52">
        <v>118.333</v>
      </c>
      <c r="H232" s="54"/>
      <c r="I232" s="54"/>
    </row>
    <row r="233" spans="1:9" x14ac:dyDescent="0.2">
      <c r="A233" s="5">
        <v>43497</v>
      </c>
      <c r="B233" s="52">
        <v>104.97199999999999</v>
      </c>
      <c r="C233" s="52">
        <v>77.117999999999995</v>
      </c>
      <c r="D233" s="52">
        <v>120.404</v>
      </c>
      <c r="E233" s="52">
        <v>155.33500000000001</v>
      </c>
      <c r="F233" s="52">
        <v>105.64</v>
      </c>
      <c r="H233" s="54"/>
      <c r="I233" s="54"/>
    </row>
    <row r="234" spans="1:9" x14ac:dyDescent="0.2">
      <c r="A234" s="5">
        <v>43525</v>
      </c>
      <c r="B234" s="52">
        <v>122.164</v>
      </c>
      <c r="C234" s="52">
        <v>77.971000000000004</v>
      </c>
      <c r="D234" s="52">
        <v>115.22499999999999</v>
      </c>
      <c r="E234" s="52">
        <v>213.304</v>
      </c>
      <c r="F234" s="52">
        <v>114.91</v>
      </c>
      <c r="H234" s="54"/>
      <c r="I234" s="54"/>
    </row>
    <row r="235" spans="1:9" x14ac:dyDescent="0.2">
      <c r="A235" s="5">
        <v>43556</v>
      </c>
      <c r="B235" s="52">
        <v>135.60499999999999</v>
      </c>
      <c r="C235" s="52">
        <v>94.242999999999995</v>
      </c>
      <c r="D235" s="52">
        <v>125.52</v>
      </c>
      <c r="E235" s="52">
        <v>192.006</v>
      </c>
      <c r="F235" s="52">
        <v>135.869</v>
      </c>
      <c r="H235" s="54"/>
      <c r="I235" s="54"/>
    </row>
    <row r="236" spans="1:9" x14ac:dyDescent="0.2">
      <c r="A236" s="5">
        <v>43586</v>
      </c>
      <c r="B236" s="52">
        <v>153.30799999999999</v>
      </c>
      <c r="C236" s="52">
        <v>139.54599999999999</v>
      </c>
      <c r="D236" s="52">
        <v>138.94999999999999</v>
      </c>
      <c r="E236" s="52">
        <v>242</v>
      </c>
      <c r="F236" s="52">
        <v>190.58600000000001</v>
      </c>
      <c r="H236" s="54"/>
      <c r="I236" s="54"/>
    </row>
    <row r="237" spans="1:9" x14ac:dyDescent="0.2">
      <c r="A237" s="5">
        <v>43617</v>
      </c>
      <c r="B237" s="52">
        <v>146.119</v>
      </c>
      <c r="C237" s="52">
        <v>98.658999999999992</v>
      </c>
      <c r="D237" s="52">
        <v>120.108</v>
      </c>
      <c r="E237" s="52">
        <v>208.73400000000001</v>
      </c>
      <c r="F237" s="52">
        <v>142.614</v>
      </c>
      <c r="H237" s="54"/>
      <c r="I237" s="54"/>
    </row>
    <row r="238" spans="1:9" x14ac:dyDescent="0.2">
      <c r="A238" s="5">
        <v>43647</v>
      </c>
      <c r="B238" s="52">
        <v>145.55799999999999</v>
      </c>
      <c r="C238" s="52">
        <v>91.271000000000001</v>
      </c>
      <c r="D238" s="52">
        <v>131.10900000000001</v>
      </c>
      <c r="E238" s="52">
        <v>276.15699999999998</v>
      </c>
      <c r="F238" s="52">
        <v>149.49100000000001</v>
      </c>
      <c r="H238" s="54"/>
      <c r="I238" s="54"/>
    </row>
    <row r="239" spans="1:9" x14ac:dyDescent="0.2">
      <c r="A239" s="5">
        <v>43678</v>
      </c>
      <c r="B239" s="52">
        <v>137.78200000000001</v>
      </c>
      <c r="C239" s="52">
        <v>79.555000000000007</v>
      </c>
      <c r="D239" s="52">
        <v>127.90300000000001</v>
      </c>
      <c r="E239" s="52">
        <v>229.80099999999999</v>
      </c>
      <c r="F239" s="52">
        <v>137.83599999999998</v>
      </c>
      <c r="H239" s="54"/>
      <c r="I239" s="54"/>
    </row>
    <row r="240" spans="1:9" x14ac:dyDescent="0.2">
      <c r="A240" s="5">
        <v>43709</v>
      </c>
      <c r="B240" s="52">
        <v>158.191</v>
      </c>
      <c r="C240" s="52">
        <v>100.935</v>
      </c>
      <c r="D240" s="52">
        <v>122.98099999999999</v>
      </c>
      <c r="E240" s="52">
        <v>253.69399999999999</v>
      </c>
      <c r="F240" s="52">
        <v>121.565</v>
      </c>
      <c r="H240" s="54"/>
      <c r="I240" s="54"/>
    </row>
    <row r="241" spans="1:24" x14ac:dyDescent="0.2">
      <c r="A241" s="5">
        <v>43739</v>
      </c>
      <c r="B241" s="52">
        <v>147.893</v>
      </c>
      <c r="C241" s="52">
        <v>104.10900000000001</v>
      </c>
      <c r="D241" s="52">
        <v>124.88200000000001</v>
      </c>
      <c r="E241" s="52">
        <v>212.95599999999999</v>
      </c>
      <c r="F241" s="52">
        <v>134.52799999999999</v>
      </c>
      <c r="I241" s="54"/>
    </row>
    <row r="242" spans="1:24" x14ac:dyDescent="0.2">
      <c r="A242" s="5">
        <v>43770</v>
      </c>
      <c r="B242" s="52">
        <v>129.45699999999999</v>
      </c>
      <c r="C242" s="52">
        <v>84.38300000000001</v>
      </c>
      <c r="D242" s="52">
        <v>117.85</v>
      </c>
      <c r="E242" s="52">
        <v>219.822</v>
      </c>
      <c r="F242" s="52">
        <v>123.178</v>
      </c>
      <c r="I242" s="54"/>
      <c r="T242" t="s">
        <v>65</v>
      </c>
      <c r="V242" t="s">
        <v>115</v>
      </c>
    </row>
    <row r="243" spans="1:24" ht="14.25" customHeight="1" x14ac:dyDescent="0.2">
      <c r="A243" s="5">
        <v>43800</v>
      </c>
      <c r="B243" s="52">
        <v>144.30199999999999</v>
      </c>
      <c r="C243" s="52">
        <v>87.210999999999999</v>
      </c>
      <c r="D243" s="52">
        <v>116.161</v>
      </c>
      <c r="E243" s="52">
        <v>215.715</v>
      </c>
      <c r="F243" s="52">
        <v>119.71000000000001</v>
      </c>
      <c r="H243" s="54"/>
      <c r="I243" s="54"/>
      <c r="T243" s="59" t="s">
        <v>20</v>
      </c>
      <c r="U243" s="61" t="s">
        <v>33</v>
      </c>
      <c r="V243" s="60" t="s">
        <v>44</v>
      </c>
      <c r="W243" s="60" t="s">
        <v>20</v>
      </c>
      <c r="X243" s="60" t="s">
        <v>34</v>
      </c>
    </row>
    <row r="244" spans="1:24" x14ac:dyDescent="0.2">
      <c r="A244" s="5">
        <v>43831</v>
      </c>
      <c r="B244" s="52">
        <v>95.174000000000007</v>
      </c>
      <c r="C244" s="52">
        <v>77.863</v>
      </c>
      <c r="D244" s="52">
        <v>121.61499999999999</v>
      </c>
      <c r="E244" s="52">
        <v>177.273</v>
      </c>
      <c r="F244" s="52">
        <v>112.599</v>
      </c>
      <c r="H244" s="54"/>
      <c r="I244" s="54"/>
      <c r="J244" s="54"/>
      <c r="L244" s="2"/>
      <c r="M244" s="2"/>
      <c r="N244" s="2"/>
      <c r="P244" s="1"/>
      <c r="Q244" s="1"/>
      <c r="R244" s="2"/>
      <c r="S244" s="2"/>
      <c r="T244" s="52">
        <v>95.174000000000007</v>
      </c>
      <c r="U244" s="52">
        <v>77.863</v>
      </c>
      <c r="V244" s="52">
        <v>116.161</v>
      </c>
      <c r="W244" s="52">
        <v>215.715</v>
      </c>
      <c r="X244" s="52">
        <v>119.71000000000001</v>
      </c>
    </row>
    <row r="245" spans="1:24" x14ac:dyDescent="0.2">
      <c r="A245" s="5">
        <v>43862</v>
      </c>
      <c r="B245" s="52">
        <v>103.239</v>
      </c>
      <c r="C245" s="52">
        <v>74.891000000000005</v>
      </c>
      <c r="D245" s="52">
        <v>107.062</v>
      </c>
      <c r="E245" s="52">
        <v>165.96899999999999</v>
      </c>
      <c r="F245" s="52">
        <v>113.36</v>
      </c>
      <c r="H245" s="54"/>
      <c r="I245" s="54"/>
      <c r="J245" s="54"/>
      <c r="L245" s="2"/>
      <c r="M245" s="2"/>
      <c r="N245" s="2"/>
      <c r="P245" s="1"/>
      <c r="Q245" s="1"/>
      <c r="R245" s="2"/>
      <c r="S245" s="2"/>
      <c r="T245" s="52">
        <v>103.239</v>
      </c>
      <c r="U245" s="52">
        <v>74.890999999999991</v>
      </c>
      <c r="V245" s="52">
        <v>121.61499999999999</v>
      </c>
      <c r="W245" s="52">
        <v>177.273</v>
      </c>
      <c r="X245" s="52">
        <v>112.59899999999999</v>
      </c>
    </row>
    <row r="246" spans="1:24" x14ac:dyDescent="0.2">
      <c r="A246" s="5">
        <v>43891</v>
      </c>
      <c r="B246" s="52">
        <v>141.19800000000001</v>
      </c>
      <c r="C246" s="52">
        <v>87.88</v>
      </c>
      <c r="D246" s="52">
        <v>139.779</v>
      </c>
      <c r="E246" s="52">
        <v>232.089</v>
      </c>
      <c r="F246" s="52">
        <v>139.352</v>
      </c>
      <c r="H246" s="54"/>
      <c r="I246" s="54"/>
      <c r="J246" s="54"/>
      <c r="L246" s="2"/>
      <c r="M246" s="2"/>
      <c r="N246" s="2"/>
      <c r="P246" s="1"/>
      <c r="Q246" s="1"/>
      <c r="R246" s="2"/>
      <c r="S246" s="2"/>
      <c r="T246" s="52">
        <v>141.19800000000001</v>
      </c>
      <c r="U246" s="52">
        <v>87.88</v>
      </c>
      <c r="V246" s="52">
        <v>107.062</v>
      </c>
      <c r="W246" s="52">
        <v>165.96899999999999</v>
      </c>
      <c r="X246" s="52">
        <v>113.35999999999999</v>
      </c>
    </row>
    <row r="247" spans="1:24" x14ac:dyDescent="0.2">
      <c r="A247" s="5">
        <v>43922</v>
      </c>
      <c r="B247" s="52">
        <v>119.83799999999999</v>
      </c>
      <c r="C247" s="52">
        <v>90.412999999999997</v>
      </c>
      <c r="D247" s="52">
        <v>129.15799999999999</v>
      </c>
      <c r="E247" s="52">
        <v>183.99299999999999</v>
      </c>
      <c r="F247" s="52">
        <v>130.11000000000001</v>
      </c>
      <c r="H247" s="54"/>
      <c r="I247" s="54"/>
      <c r="J247" s="54"/>
      <c r="L247" s="2"/>
      <c r="M247" s="2"/>
      <c r="N247" s="2"/>
      <c r="P247" s="1"/>
      <c r="Q247" s="1"/>
      <c r="R247" s="2"/>
      <c r="S247" s="2"/>
      <c r="T247" s="52">
        <v>119.83799999999999</v>
      </c>
      <c r="U247" s="52">
        <v>90.412999999999997</v>
      </c>
      <c r="V247" s="52">
        <v>139.779</v>
      </c>
      <c r="W247" s="52">
        <v>232.089</v>
      </c>
      <c r="X247" s="52">
        <v>139.352</v>
      </c>
    </row>
    <row r="248" spans="1:24" x14ac:dyDescent="0.2">
      <c r="A248" s="5">
        <v>43952</v>
      </c>
      <c r="B248" s="52">
        <v>148.97900000000001</v>
      </c>
      <c r="C248" s="52">
        <v>142.07900000000001</v>
      </c>
      <c r="D248" s="52">
        <v>141.94900000000001</v>
      </c>
      <c r="E248" s="52">
        <v>262.34499999999997</v>
      </c>
      <c r="F248" s="52">
        <v>205.97</v>
      </c>
      <c r="H248" s="54"/>
      <c r="I248" s="54"/>
      <c r="J248" s="54"/>
      <c r="L248" s="2"/>
      <c r="M248" s="2"/>
      <c r="N248" s="2"/>
      <c r="P248" s="1"/>
      <c r="Q248" s="1"/>
      <c r="R248" s="2"/>
      <c r="S248" s="2"/>
      <c r="T248" s="52">
        <v>148.97900000000001</v>
      </c>
      <c r="U248" s="52">
        <v>142.07900000000001</v>
      </c>
      <c r="V248" s="52">
        <v>129.15799999999999</v>
      </c>
      <c r="W248" s="52">
        <v>183.99299999999999</v>
      </c>
      <c r="X248" s="52">
        <v>130.11000000000001</v>
      </c>
    </row>
    <row r="249" spans="1:24" x14ac:dyDescent="0.2">
      <c r="A249" s="5">
        <v>43983</v>
      </c>
      <c r="B249" s="52">
        <v>151.34399999999999</v>
      </c>
      <c r="C249" s="52">
        <v>93.408000000000001</v>
      </c>
      <c r="D249" s="52">
        <v>125.254</v>
      </c>
      <c r="E249" s="52">
        <v>245.5</v>
      </c>
      <c r="F249" s="52">
        <v>155.84700000000001</v>
      </c>
      <c r="H249" s="54"/>
      <c r="I249" s="54"/>
      <c r="J249" s="54"/>
      <c r="L249" s="2"/>
      <c r="M249" s="2"/>
      <c r="N249" s="2"/>
      <c r="P249" s="1"/>
      <c r="Q249" s="1"/>
      <c r="R249" s="2"/>
      <c r="S249" s="2"/>
      <c r="T249" s="52">
        <v>151.34399999999999</v>
      </c>
      <c r="U249" s="52">
        <v>93.408000000000001</v>
      </c>
      <c r="V249" s="52">
        <v>141.94900000000001</v>
      </c>
      <c r="W249" s="52">
        <v>262.34499999999997</v>
      </c>
      <c r="X249" s="52">
        <v>205.97</v>
      </c>
    </row>
    <row r="250" spans="1:24" x14ac:dyDescent="0.2">
      <c r="A250" s="5">
        <v>44013</v>
      </c>
      <c r="B250" s="52">
        <v>139.82599999999999</v>
      </c>
      <c r="C250" s="52">
        <v>94.893000000000001</v>
      </c>
      <c r="D250" s="52">
        <v>140.00700000000001</v>
      </c>
      <c r="E250" s="52">
        <v>255.08600000000001</v>
      </c>
      <c r="F250" s="52">
        <v>164.256</v>
      </c>
      <c r="H250" s="54"/>
      <c r="I250" s="54"/>
      <c r="J250" s="54"/>
      <c r="L250" s="2"/>
      <c r="M250" s="2"/>
      <c r="N250" s="2"/>
      <c r="P250" s="1"/>
      <c r="Q250" s="1"/>
      <c r="R250" s="2"/>
      <c r="S250" s="2"/>
      <c r="T250" s="52">
        <v>139.82599999999999</v>
      </c>
      <c r="U250" s="52">
        <v>94.893000000000001</v>
      </c>
      <c r="V250" s="52">
        <v>125.254</v>
      </c>
      <c r="W250" s="52">
        <v>245.5</v>
      </c>
      <c r="X250" s="52">
        <v>155.84699999999998</v>
      </c>
    </row>
    <row r="251" spans="1:24" x14ac:dyDescent="0.2">
      <c r="A251" s="5">
        <v>44044</v>
      </c>
      <c r="B251" s="52">
        <v>157.50800000000001</v>
      </c>
      <c r="C251" s="52">
        <v>95.319000000000003</v>
      </c>
      <c r="D251" s="52">
        <v>128.04300000000001</v>
      </c>
      <c r="E251" s="52">
        <v>279.25800000000004</v>
      </c>
      <c r="F251" s="52">
        <v>153.09700000000001</v>
      </c>
      <c r="H251" s="54"/>
      <c r="I251" s="54"/>
      <c r="J251" s="54"/>
      <c r="L251" s="2"/>
      <c r="M251" s="2"/>
      <c r="N251" s="2"/>
      <c r="P251" s="1"/>
      <c r="Q251" s="1"/>
      <c r="R251" s="2"/>
      <c r="S251" s="2"/>
      <c r="T251" s="52">
        <v>157.50800000000001</v>
      </c>
      <c r="U251" s="52">
        <v>95.318999999999988</v>
      </c>
      <c r="V251" s="52">
        <v>140.00700000000001</v>
      </c>
      <c r="W251" s="52">
        <v>255.08600000000001</v>
      </c>
      <c r="X251" s="52">
        <v>164.256</v>
      </c>
    </row>
    <row r="252" spans="1:24" x14ac:dyDescent="0.2">
      <c r="A252" s="5">
        <v>44075</v>
      </c>
      <c r="B252" s="52">
        <v>149.13499999999999</v>
      </c>
      <c r="C252" s="52">
        <v>94.102999999999994</v>
      </c>
      <c r="D252" s="52">
        <v>135.83199999999999</v>
      </c>
      <c r="E252" s="52">
        <v>241.541</v>
      </c>
      <c r="F252" s="52">
        <v>137.679</v>
      </c>
      <c r="H252" s="54"/>
      <c r="I252" s="54"/>
      <c r="J252" s="54"/>
      <c r="K252" s="94"/>
      <c r="L252" s="2"/>
      <c r="M252" s="2"/>
      <c r="N252" s="2"/>
      <c r="P252" s="158"/>
      <c r="Q252" s="158"/>
      <c r="R252" s="2"/>
      <c r="S252" s="2"/>
      <c r="T252" s="52">
        <v>149.13499999999999</v>
      </c>
      <c r="U252" s="52">
        <v>94.103000000000009</v>
      </c>
      <c r="V252" s="52">
        <v>128.04300000000001</v>
      </c>
      <c r="W252" s="52">
        <v>279.25800000000004</v>
      </c>
      <c r="X252" s="52">
        <v>153.09700000000001</v>
      </c>
    </row>
    <row r="253" spans="1:24" x14ac:dyDescent="0.2">
      <c r="A253" s="5">
        <v>44105</v>
      </c>
      <c r="B253" s="52">
        <v>145.95400000000001</v>
      </c>
      <c r="C253" s="52">
        <v>87.21</v>
      </c>
      <c r="D253" s="52">
        <v>143.494</v>
      </c>
      <c r="E253" s="52">
        <v>247.20599999999999</v>
      </c>
      <c r="F253" s="52">
        <v>134.63200000000001</v>
      </c>
      <c r="H253" s="54"/>
      <c r="I253" s="54"/>
      <c r="J253" s="54"/>
      <c r="K253" s="94"/>
      <c r="L253" s="2"/>
      <c r="M253" s="2"/>
      <c r="N253" s="2"/>
      <c r="P253" s="158"/>
      <c r="Q253" s="158"/>
      <c r="R253" s="2"/>
      <c r="S253" s="2"/>
      <c r="T253" s="52">
        <v>145.95400000000001</v>
      </c>
      <c r="U253" s="52">
        <v>86.99799999999999</v>
      </c>
      <c r="V253" s="52">
        <v>135.83199999999999</v>
      </c>
      <c r="W253" s="52">
        <v>241.541</v>
      </c>
      <c r="X253" s="52">
        <v>137.679</v>
      </c>
    </row>
    <row r="254" spans="1:24" ht="12.75" customHeight="1" x14ac:dyDescent="0.2">
      <c r="A254" s="5">
        <v>44136</v>
      </c>
      <c r="B254" s="52">
        <v>140.60499999999999</v>
      </c>
      <c r="C254" s="52">
        <v>106.325</v>
      </c>
      <c r="D254" s="52">
        <v>129.48699999999999</v>
      </c>
      <c r="E254" s="52">
        <v>259.07400000000001</v>
      </c>
      <c r="F254" s="52">
        <v>138.69200000000001</v>
      </c>
      <c r="H254" s="54"/>
      <c r="I254" s="54"/>
      <c r="J254" s="54"/>
      <c r="K254" s="106"/>
      <c r="L254" s="2"/>
      <c r="M254" s="2"/>
      <c r="N254" s="2"/>
      <c r="P254" s="158"/>
      <c r="Q254" s="158"/>
      <c r="R254" s="2"/>
      <c r="S254" s="2"/>
      <c r="T254" s="52">
        <v>140.60499999999999</v>
      </c>
      <c r="U254" s="52">
        <v>106.19</v>
      </c>
      <c r="V254" s="52">
        <v>143.494</v>
      </c>
      <c r="W254" s="52">
        <v>247.20599999999999</v>
      </c>
      <c r="X254" s="52">
        <v>134.63200000000001</v>
      </c>
    </row>
    <row r="255" spans="1:24" x14ac:dyDescent="0.2">
      <c r="A255" s="5">
        <v>44166</v>
      </c>
      <c r="B255" s="52">
        <v>139.61199999999999</v>
      </c>
      <c r="C255" s="52">
        <v>83.33</v>
      </c>
      <c r="D255" s="52">
        <v>142.197</v>
      </c>
      <c r="E255" s="52">
        <v>237.39500000000001</v>
      </c>
      <c r="F255" s="52">
        <v>141.97</v>
      </c>
      <c r="G255" s="15"/>
      <c r="H255" s="54"/>
      <c r="I255" s="54"/>
      <c r="J255" s="54"/>
      <c r="K255" s="107"/>
      <c r="L255" s="2"/>
      <c r="M255" s="2"/>
      <c r="N255" s="2"/>
      <c r="P255" s="160"/>
      <c r="Q255" s="159"/>
      <c r="R255" s="2"/>
      <c r="S255" s="2"/>
      <c r="T255" s="52">
        <v>139.61199999999999</v>
      </c>
      <c r="U255" s="52">
        <v>83.33</v>
      </c>
      <c r="V255" s="52">
        <v>129.48699999999999</v>
      </c>
      <c r="W255" s="52">
        <v>259.07400000000001</v>
      </c>
      <c r="X255" s="52">
        <v>138.69200000000001</v>
      </c>
    </row>
    <row r="256" spans="1:24" x14ac:dyDescent="0.2">
      <c r="A256" s="5">
        <v>44197</v>
      </c>
      <c r="B256" s="52">
        <v>120.209</v>
      </c>
      <c r="C256" s="52">
        <v>90.905000000000001</v>
      </c>
      <c r="D256" s="52">
        <v>123.078</v>
      </c>
      <c r="E256" s="52">
        <v>202.56500000000003</v>
      </c>
      <c r="F256" s="52">
        <v>148.066</v>
      </c>
      <c r="G256" s="15"/>
      <c r="H256" s="54"/>
      <c r="I256" s="54"/>
      <c r="J256" s="54"/>
      <c r="K256" s="156"/>
      <c r="L256" s="2"/>
      <c r="M256" s="2"/>
      <c r="N256" s="2"/>
      <c r="P256" s="161"/>
      <c r="Q256" s="161"/>
      <c r="R256" s="2"/>
      <c r="S256" s="2"/>
      <c r="T256" s="52">
        <v>120.209</v>
      </c>
      <c r="U256" s="52">
        <v>90.905000000000001</v>
      </c>
      <c r="V256" s="52">
        <v>142.197</v>
      </c>
      <c r="W256" s="52">
        <v>237.39500000000001</v>
      </c>
      <c r="X256" s="52">
        <v>141.97</v>
      </c>
    </row>
    <row r="257" spans="1:24" ht="13.5" customHeight="1" x14ac:dyDescent="0.2">
      <c r="A257" s="5">
        <v>44228</v>
      </c>
      <c r="B257" s="52">
        <v>129.673</v>
      </c>
      <c r="C257" s="52">
        <v>95.46</v>
      </c>
      <c r="D257" s="52">
        <v>121.227</v>
      </c>
      <c r="E257" s="52">
        <v>219.86500000000001</v>
      </c>
      <c r="F257" s="52">
        <v>142.81399999999999</v>
      </c>
      <c r="G257" s="15"/>
      <c r="H257" s="54"/>
      <c r="I257" s="54"/>
      <c r="J257" s="54"/>
      <c r="K257" s="146"/>
      <c r="L257" s="2"/>
      <c r="M257" s="2"/>
      <c r="N257" s="2"/>
      <c r="P257" s="161"/>
      <c r="Q257" s="161"/>
      <c r="R257" s="2"/>
      <c r="S257" s="2"/>
      <c r="T257" s="52">
        <v>129.673</v>
      </c>
      <c r="U257" s="52">
        <v>90.905000000000001</v>
      </c>
      <c r="V257" s="52">
        <v>123.078</v>
      </c>
      <c r="W257" s="52">
        <v>202.56500000000003</v>
      </c>
      <c r="X257" s="52">
        <v>148.066</v>
      </c>
    </row>
    <row r="258" spans="1:24" x14ac:dyDescent="0.2">
      <c r="A258" s="5">
        <v>44256</v>
      </c>
      <c r="B258" s="52">
        <v>146.49299999999999</v>
      </c>
      <c r="C258" s="52">
        <v>110.01300000000001</v>
      </c>
      <c r="D258" s="52">
        <v>132.57400000000001</v>
      </c>
      <c r="E258" s="52">
        <v>220.85300000000001</v>
      </c>
      <c r="F258" s="52">
        <v>178.79900000000001</v>
      </c>
      <c r="G258" s="15"/>
      <c r="H258" s="54"/>
      <c r="I258" s="54"/>
      <c r="J258" s="54"/>
      <c r="K258" s="54"/>
      <c r="L258" s="2"/>
      <c r="M258" s="2"/>
      <c r="N258" s="2"/>
      <c r="P258" s="160"/>
      <c r="Q258" s="160"/>
      <c r="R258" s="2"/>
      <c r="S258" s="2"/>
      <c r="T258" s="52">
        <v>146.49299999999999</v>
      </c>
      <c r="U258" s="52">
        <v>95.460000000000008</v>
      </c>
      <c r="V258" s="52">
        <v>121.227</v>
      </c>
      <c r="W258" s="52">
        <v>219.86500000000001</v>
      </c>
      <c r="X258" s="52">
        <v>142.81399999999999</v>
      </c>
    </row>
    <row r="259" spans="1:24" x14ac:dyDescent="0.2">
      <c r="A259" s="5">
        <v>44287</v>
      </c>
      <c r="B259" s="52">
        <v>120.783</v>
      </c>
      <c r="C259" s="52">
        <v>120.337</v>
      </c>
      <c r="D259" s="52">
        <v>134.27099999999999</v>
      </c>
      <c r="E259" s="52">
        <v>223.70399999999998</v>
      </c>
      <c r="F259" s="52">
        <v>188.83799999999999</v>
      </c>
      <c r="G259" s="15"/>
      <c r="H259" s="54"/>
      <c r="I259" s="54"/>
      <c r="J259" s="54"/>
      <c r="K259" s="54"/>
      <c r="L259" s="2"/>
      <c r="M259" s="2"/>
      <c r="N259" s="2"/>
      <c r="P259" s="160"/>
      <c r="Q259" s="160"/>
      <c r="R259" s="2"/>
      <c r="S259" s="2"/>
      <c r="T259" s="52">
        <v>120.783</v>
      </c>
      <c r="U259" s="52">
        <v>110.01300000000001</v>
      </c>
      <c r="V259" s="52">
        <v>132.57400000000001</v>
      </c>
      <c r="W259" s="52">
        <v>220.85300000000001</v>
      </c>
      <c r="X259" s="52">
        <v>178.79899999999998</v>
      </c>
    </row>
    <row r="260" spans="1:24" x14ac:dyDescent="0.2">
      <c r="A260" s="5">
        <v>44317</v>
      </c>
      <c r="B260" s="52">
        <v>137.251</v>
      </c>
      <c r="C260" s="52">
        <v>120.026</v>
      </c>
      <c r="D260" s="52">
        <v>129.94499999999999</v>
      </c>
      <c r="E260" s="52">
        <v>228.828</v>
      </c>
      <c r="F260" s="52">
        <v>198.42</v>
      </c>
      <c r="G260" s="15"/>
      <c r="H260" s="54"/>
      <c r="I260" s="54"/>
      <c r="J260" s="54"/>
      <c r="K260" s="54"/>
      <c r="L260" s="2"/>
      <c r="M260" s="2"/>
      <c r="N260" s="2"/>
      <c r="P260" s="160"/>
      <c r="Q260" s="160"/>
      <c r="R260" s="2"/>
      <c r="S260" s="2"/>
      <c r="T260" s="52">
        <v>137.251</v>
      </c>
      <c r="U260" s="52">
        <v>120.33699999999999</v>
      </c>
      <c r="V260" s="52">
        <v>134.27099999999999</v>
      </c>
      <c r="W260" s="52">
        <v>223.70399999999998</v>
      </c>
      <c r="X260" s="52">
        <v>188.83799999999999</v>
      </c>
    </row>
    <row r="261" spans="1:24" x14ac:dyDescent="0.2">
      <c r="A261" s="5">
        <v>44348</v>
      </c>
      <c r="B261" s="52">
        <v>136.63200000000001</v>
      </c>
      <c r="C261" s="52">
        <v>97.923000000000002</v>
      </c>
      <c r="D261" s="52">
        <v>140.048</v>
      </c>
      <c r="E261" s="52">
        <v>232.56</v>
      </c>
      <c r="F261" s="52">
        <v>161.51400000000001</v>
      </c>
      <c r="G261" s="15"/>
      <c r="H261" s="54"/>
      <c r="I261" s="54"/>
      <c r="J261" s="54"/>
      <c r="K261" s="54"/>
      <c r="L261" s="2"/>
      <c r="M261" s="2"/>
      <c r="N261" s="2"/>
      <c r="P261" s="160"/>
      <c r="Q261" s="160"/>
      <c r="R261" s="2"/>
      <c r="S261" s="2"/>
      <c r="T261" s="52">
        <v>136.63200000000001</v>
      </c>
      <c r="U261" s="52">
        <v>120.02600000000001</v>
      </c>
      <c r="V261" s="52">
        <v>129.94499999999999</v>
      </c>
      <c r="W261" s="52">
        <v>228.828</v>
      </c>
      <c r="X261" s="52">
        <v>198.42000000000002</v>
      </c>
    </row>
    <row r="262" spans="1:24" x14ac:dyDescent="0.2">
      <c r="A262" s="5">
        <v>44378</v>
      </c>
      <c r="B262" s="52">
        <v>137.91800000000001</v>
      </c>
      <c r="C262" s="52">
        <v>98.692999999999998</v>
      </c>
      <c r="D262" s="52">
        <v>120.97</v>
      </c>
      <c r="E262" s="52">
        <v>227.541</v>
      </c>
      <c r="F262" s="52">
        <v>176.67</v>
      </c>
      <c r="G262" s="15"/>
      <c r="H262" s="54"/>
      <c r="I262" s="54"/>
      <c r="J262" s="54"/>
      <c r="K262" s="54"/>
      <c r="L262" s="2"/>
      <c r="M262" s="2"/>
      <c r="N262" s="2"/>
      <c r="P262" s="160"/>
      <c r="Q262" s="160"/>
      <c r="R262" s="2"/>
      <c r="S262" s="2"/>
      <c r="T262" s="52">
        <v>137.91800000000001</v>
      </c>
      <c r="U262" s="52">
        <v>97.923000000000002</v>
      </c>
      <c r="V262" s="52">
        <v>140.048</v>
      </c>
      <c r="W262" s="52">
        <v>232.56</v>
      </c>
      <c r="X262" s="52">
        <v>161.51400000000001</v>
      </c>
    </row>
    <row r="263" spans="1:24" x14ac:dyDescent="0.2">
      <c r="A263" s="5">
        <v>44409</v>
      </c>
      <c r="B263" s="52">
        <v>150.387</v>
      </c>
      <c r="C263" s="52">
        <v>103.218</v>
      </c>
      <c r="D263" s="52">
        <v>144.86699999999999</v>
      </c>
      <c r="E263" s="52">
        <v>274.97199999999998</v>
      </c>
      <c r="F263" s="52">
        <v>170.88499999999999</v>
      </c>
      <c r="G263" s="15"/>
      <c r="H263" s="54"/>
      <c r="I263" s="54"/>
      <c r="J263" s="54"/>
      <c r="K263" s="54"/>
      <c r="L263" s="2"/>
      <c r="M263" s="2"/>
      <c r="N263" s="2"/>
      <c r="P263" s="160"/>
      <c r="Q263" s="160"/>
      <c r="R263" s="2"/>
      <c r="S263" s="2"/>
      <c r="T263" s="52">
        <v>150.387</v>
      </c>
      <c r="U263" s="52">
        <v>98.692999999999998</v>
      </c>
      <c r="V263" s="52">
        <v>120.97</v>
      </c>
      <c r="W263" s="52">
        <v>227.541</v>
      </c>
      <c r="X263" s="52">
        <v>176.67</v>
      </c>
    </row>
    <row r="264" spans="1:24" x14ac:dyDescent="0.2">
      <c r="A264" s="5">
        <v>44440</v>
      </c>
      <c r="B264" s="52">
        <v>120.42100000000001</v>
      </c>
      <c r="C264" s="52">
        <v>88.021000000000001</v>
      </c>
      <c r="D264" s="52">
        <v>142.887</v>
      </c>
      <c r="E264" s="52">
        <v>195.27099999999999</v>
      </c>
      <c r="F264" s="52">
        <v>152.46899999999999</v>
      </c>
      <c r="G264" s="15"/>
      <c r="H264" s="54"/>
      <c r="I264" s="54"/>
      <c r="J264" s="54"/>
      <c r="K264" s="54"/>
      <c r="L264" s="2"/>
      <c r="M264" s="2"/>
      <c r="N264" s="2"/>
      <c r="P264" s="160"/>
      <c r="Q264" s="160"/>
      <c r="R264" s="2"/>
      <c r="S264" s="2"/>
      <c r="T264" s="52">
        <v>120.42100000000001</v>
      </c>
      <c r="U264" s="52">
        <v>103.218</v>
      </c>
      <c r="V264" s="52">
        <v>144.86699999999999</v>
      </c>
      <c r="W264" s="52">
        <v>274.97199999999998</v>
      </c>
      <c r="X264" s="52">
        <v>170.88500000000002</v>
      </c>
    </row>
    <row r="265" spans="1:24" x14ac:dyDescent="0.2">
      <c r="A265" s="5">
        <v>44470</v>
      </c>
      <c r="B265" s="52">
        <v>128.60599999999999</v>
      </c>
      <c r="C265" s="52">
        <v>92.936000000000007</v>
      </c>
      <c r="D265" s="52">
        <v>110.24</v>
      </c>
      <c r="E265" s="52">
        <v>240.40699999999998</v>
      </c>
      <c r="F265" s="52">
        <v>144.11799999999999</v>
      </c>
      <c r="G265" s="15"/>
      <c r="H265" s="54"/>
      <c r="I265" s="54"/>
      <c r="J265" s="54"/>
      <c r="K265" s="54"/>
      <c r="L265" s="2"/>
      <c r="M265" s="2"/>
      <c r="N265" s="2"/>
      <c r="P265" s="160"/>
      <c r="Q265" s="160"/>
      <c r="R265" s="2"/>
      <c r="S265" s="2"/>
      <c r="T265" s="52">
        <v>128.60599999999999</v>
      </c>
      <c r="U265" s="52">
        <v>88.021000000000001</v>
      </c>
      <c r="V265" s="52">
        <v>142.887</v>
      </c>
      <c r="W265" s="52">
        <v>195.27099999999999</v>
      </c>
      <c r="X265" s="52">
        <v>152.46899999999999</v>
      </c>
    </row>
    <row r="266" spans="1:24" x14ac:dyDescent="0.2">
      <c r="A266" s="5">
        <v>44501</v>
      </c>
      <c r="B266" s="52">
        <v>116.646</v>
      </c>
      <c r="C266" s="52">
        <v>95.516000000000005</v>
      </c>
      <c r="D266" s="52">
        <v>122.899</v>
      </c>
      <c r="E266" s="52">
        <v>213.80099999999999</v>
      </c>
      <c r="F266" s="52">
        <v>140.19499999999999</v>
      </c>
      <c r="H266" s="54"/>
      <c r="I266" s="54"/>
      <c r="J266" s="54"/>
      <c r="K266" s="54"/>
      <c r="L266" s="2"/>
      <c r="M266" s="2"/>
      <c r="N266" s="2"/>
      <c r="P266" s="160"/>
      <c r="Q266" s="160"/>
      <c r="R266" s="2"/>
      <c r="S266" s="2"/>
      <c r="T266" s="52">
        <v>116.646</v>
      </c>
      <c r="U266" s="52">
        <v>92.936000000000007</v>
      </c>
      <c r="V266" s="52">
        <v>110.24</v>
      </c>
      <c r="W266" s="52">
        <v>240.40699999999998</v>
      </c>
      <c r="X266" s="52">
        <v>144.11799999999999</v>
      </c>
    </row>
    <row r="267" spans="1:24" x14ac:dyDescent="0.2">
      <c r="A267" s="5">
        <v>44531</v>
      </c>
      <c r="B267" s="52">
        <v>103.11499999999999</v>
      </c>
      <c r="C267" s="52">
        <v>95.063999999999993</v>
      </c>
      <c r="D267" s="52">
        <v>96.7</v>
      </c>
      <c r="E267" s="52">
        <v>171.69300000000001</v>
      </c>
      <c r="F267" s="52">
        <v>133.29400000000001</v>
      </c>
      <c r="H267" s="54"/>
      <c r="I267" s="54"/>
      <c r="J267" s="54"/>
      <c r="K267" s="54"/>
      <c r="L267" s="2"/>
      <c r="M267" s="2"/>
      <c r="N267" s="2"/>
      <c r="P267" s="160"/>
      <c r="Q267" s="160"/>
      <c r="R267" s="2"/>
      <c r="S267" s="2"/>
      <c r="T267" s="52">
        <v>100.905</v>
      </c>
      <c r="U267" s="52">
        <v>95.516000000000005</v>
      </c>
      <c r="V267" s="52">
        <v>122.899</v>
      </c>
      <c r="W267" s="52">
        <v>213.80099999999999</v>
      </c>
      <c r="X267" s="52">
        <v>140.19499999999999</v>
      </c>
    </row>
    <row r="268" spans="1:24" x14ac:dyDescent="0.2">
      <c r="A268" s="5">
        <v>44562</v>
      </c>
      <c r="B268" s="52">
        <v>137.92400000000001</v>
      </c>
      <c r="C268" s="52">
        <v>86.313999999999993</v>
      </c>
      <c r="D268" s="52">
        <v>108.34699999999999</v>
      </c>
      <c r="E268" s="52">
        <v>195.20600000000002</v>
      </c>
      <c r="F268" s="52">
        <v>156.209</v>
      </c>
      <c r="H268" s="54"/>
      <c r="I268" s="54"/>
      <c r="J268" s="54"/>
      <c r="K268" s="54"/>
      <c r="L268" s="2"/>
      <c r="M268" s="2"/>
      <c r="N268" s="2"/>
      <c r="P268" s="160"/>
      <c r="Q268" s="160"/>
      <c r="R268" s="2"/>
      <c r="S268" s="2"/>
      <c r="T268" s="52">
        <v>137.92400000000001</v>
      </c>
      <c r="U268" s="52">
        <v>86.313999999999993</v>
      </c>
      <c r="V268" s="52">
        <v>96.7</v>
      </c>
      <c r="W268" s="52">
        <v>171.69300000000001</v>
      </c>
      <c r="X268" s="52">
        <v>133.29400000000001</v>
      </c>
    </row>
    <row r="269" spans="1:24" x14ac:dyDescent="0.2">
      <c r="A269" s="5">
        <v>44593</v>
      </c>
      <c r="B269" s="52">
        <v>139.51</v>
      </c>
      <c r="C269" s="52">
        <v>87.156999999999996</v>
      </c>
      <c r="D269" s="52">
        <v>90.295000000000002</v>
      </c>
      <c r="E269" s="52">
        <v>212.517</v>
      </c>
      <c r="F269" s="52">
        <v>166.29400000000001</v>
      </c>
      <c r="H269" s="54"/>
      <c r="I269" s="54"/>
      <c r="J269" s="54"/>
      <c r="K269" s="54"/>
      <c r="L269" s="2"/>
      <c r="M269" s="2"/>
      <c r="N269" s="2"/>
      <c r="P269" s="160"/>
      <c r="Q269" s="160"/>
      <c r="R269" s="2"/>
      <c r="S269" s="2"/>
      <c r="T269" s="52">
        <v>124.49</v>
      </c>
      <c r="U269" s="52">
        <v>87.156999999999996</v>
      </c>
      <c r="V269" s="52">
        <v>108.34699999999999</v>
      </c>
      <c r="W269" s="52">
        <v>195.20599999999999</v>
      </c>
      <c r="X269" s="52">
        <v>156.209</v>
      </c>
    </row>
    <row r="270" spans="1:24" x14ac:dyDescent="0.2">
      <c r="A270" s="5">
        <v>44621</v>
      </c>
      <c r="B270" s="52">
        <v>137.565</v>
      </c>
      <c r="C270" s="52">
        <v>92.555999999999997</v>
      </c>
      <c r="D270" s="52">
        <v>100.607</v>
      </c>
      <c r="E270" s="52">
        <v>213.351</v>
      </c>
      <c r="F270" s="52">
        <v>180.19900000000001</v>
      </c>
      <c r="H270" s="54"/>
      <c r="I270" s="54"/>
      <c r="J270" s="54"/>
      <c r="K270" s="54"/>
      <c r="L270" s="2"/>
      <c r="M270" s="2"/>
      <c r="N270" s="2"/>
      <c r="P270" s="160"/>
      <c r="Q270" s="1"/>
      <c r="R270" s="2"/>
      <c r="S270" s="2"/>
      <c r="T270" s="52">
        <v>137.565</v>
      </c>
      <c r="U270" s="52">
        <v>89.123999999999995</v>
      </c>
      <c r="V270" s="52">
        <v>90.295000000000002</v>
      </c>
      <c r="W270" s="52">
        <v>212.517</v>
      </c>
      <c r="X270" s="52">
        <v>166.29400000000001</v>
      </c>
    </row>
    <row r="271" spans="1:24" x14ac:dyDescent="0.2">
      <c r="A271" s="5">
        <v>44652</v>
      </c>
      <c r="B271" s="52">
        <v>133.44499999999999</v>
      </c>
      <c r="C271" s="52">
        <v>91.988</v>
      </c>
      <c r="D271" s="52">
        <v>105.474</v>
      </c>
      <c r="E271" s="52">
        <v>179.703</v>
      </c>
      <c r="F271" s="52">
        <v>172.81899999999999</v>
      </c>
      <c r="H271" s="54"/>
      <c r="I271" s="54"/>
      <c r="J271" s="54"/>
      <c r="K271" s="54"/>
      <c r="L271" s="2"/>
      <c r="M271" s="2"/>
      <c r="N271" s="2"/>
      <c r="P271" s="160"/>
      <c r="Q271" s="1"/>
      <c r="R271" s="2"/>
      <c r="S271" s="2"/>
      <c r="T271" s="52">
        <v>133.44499999999999</v>
      </c>
      <c r="U271" s="52">
        <v>91.988</v>
      </c>
      <c r="V271" s="52">
        <v>100.607</v>
      </c>
      <c r="W271" s="52">
        <v>213.351</v>
      </c>
      <c r="X271" s="52">
        <v>180.19900000000001</v>
      </c>
    </row>
    <row r="272" spans="1:24" x14ac:dyDescent="0.2">
      <c r="A272" s="5">
        <v>44682</v>
      </c>
      <c r="B272" s="52">
        <v>172.35</v>
      </c>
      <c r="C272" s="52">
        <v>146.63399999999999</v>
      </c>
      <c r="D272" s="52">
        <v>133.18199999999999</v>
      </c>
      <c r="E272" s="52">
        <v>273.42099999999999</v>
      </c>
      <c r="F272" s="52">
        <v>250.39500000000001</v>
      </c>
      <c r="H272" s="54"/>
      <c r="I272" s="54"/>
      <c r="J272" s="54"/>
      <c r="K272" s="54"/>
      <c r="L272" s="2"/>
      <c r="M272" s="2"/>
      <c r="N272" s="2"/>
      <c r="P272" s="160"/>
      <c r="Q272" s="1"/>
      <c r="R272" s="2"/>
      <c r="S272" s="2"/>
      <c r="T272" s="52">
        <v>172.35</v>
      </c>
      <c r="U272" s="52">
        <v>146.63399999999999</v>
      </c>
      <c r="V272" s="52">
        <v>105.474</v>
      </c>
      <c r="W272" s="52">
        <v>179.703</v>
      </c>
      <c r="X272" s="52">
        <v>172.81899999999999</v>
      </c>
    </row>
    <row r="273" spans="1:24" x14ac:dyDescent="0.2">
      <c r="A273" s="5">
        <v>44713</v>
      </c>
      <c r="B273" s="52">
        <v>131.68899999999999</v>
      </c>
      <c r="C273" s="52">
        <v>87.768000000000001</v>
      </c>
      <c r="D273" s="52">
        <v>119.498</v>
      </c>
      <c r="E273" s="52">
        <v>232.524</v>
      </c>
      <c r="F273" s="52">
        <v>179.50399999999999</v>
      </c>
      <c r="H273" s="54"/>
      <c r="I273" s="54"/>
      <c r="J273" s="54"/>
      <c r="K273" s="54"/>
      <c r="L273" s="2"/>
      <c r="M273" s="2"/>
      <c r="N273" s="2"/>
      <c r="P273" s="160"/>
      <c r="Q273" s="1"/>
      <c r="R273" s="2"/>
      <c r="S273" s="2"/>
      <c r="T273" s="52">
        <v>131.68899999999999</v>
      </c>
      <c r="U273" s="52">
        <v>87.768000000000001</v>
      </c>
      <c r="V273" s="52">
        <v>133.18199999999999</v>
      </c>
      <c r="W273" s="52">
        <v>273.42099999999999</v>
      </c>
      <c r="X273" s="52">
        <v>250.39500000000001</v>
      </c>
    </row>
    <row r="274" spans="1:24" x14ac:dyDescent="0.2">
      <c r="A274" s="5">
        <v>44743</v>
      </c>
      <c r="B274" s="52">
        <v>153.63999999999999</v>
      </c>
      <c r="C274" s="52">
        <v>95.628</v>
      </c>
      <c r="D274" s="52">
        <v>123.059</v>
      </c>
      <c r="E274" s="52">
        <v>207.72800000000001</v>
      </c>
      <c r="F274" s="52">
        <v>202.99600000000001</v>
      </c>
      <c r="H274" s="54"/>
      <c r="I274" s="54"/>
      <c r="J274" s="54"/>
      <c r="K274" s="54"/>
      <c r="L274" s="2"/>
      <c r="M274" s="2"/>
      <c r="N274" s="2"/>
      <c r="P274" s="160"/>
      <c r="Q274" s="1"/>
      <c r="R274" s="2"/>
      <c r="S274" s="2"/>
      <c r="T274" s="52">
        <v>153.63999999999999</v>
      </c>
      <c r="U274" s="52">
        <v>95.628</v>
      </c>
      <c r="V274" s="52">
        <v>119.498</v>
      </c>
      <c r="W274" s="52">
        <v>232.524</v>
      </c>
      <c r="X274" s="52">
        <v>179.50399999999999</v>
      </c>
    </row>
    <row r="275" spans="1:24" x14ac:dyDescent="0.2">
      <c r="A275" s="5">
        <v>44774</v>
      </c>
      <c r="B275" s="52">
        <v>148.499</v>
      </c>
      <c r="C275" s="52">
        <v>96.174000000000007</v>
      </c>
      <c r="D275" s="52">
        <v>120.35899999999999</v>
      </c>
      <c r="E275" s="52">
        <v>266.13</v>
      </c>
      <c r="F275" s="52">
        <v>154.63300000000001</v>
      </c>
      <c r="H275" s="54"/>
      <c r="I275" s="54"/>
      <c r="J275" s="54"/>
      <c r="K275" s="54"/>
      <c r="L275" s="2"/>
      <c r="M275" s="2"/>
      <c r="N275" s="2"/>
      <c r="P275" s="160"/>
      <c r="Q275" s="1"/>
      <c r="R275" s="2"/>
      <c r="S275" s="2"/>
      <c r="T275" s="52">
        <v>146.20699999999999</v>
      </c>
      <c r="U275" s="52">
        <v>96.174000000000007</v>
      </c>
      <c r="V275" s="52">
        <v>123.059</v>
      </c>
      <c r="W275" s="52">
        <v>207.72800000000001</v>
      </c>
      <c r="X275" s="52">
        <v>202.99600000000001</v>
      </c>
    </row>
    <row r="276" spans="1:24" x14ac:dyDescent="0.2">
      <c r="A276" s="5">
        <v>44805</v>
      </c>
      <c r="B276" s="52">
        <v>139.07300000000001</v>
      </c>
      <c r="C276" s="52">
        <v>87.088999999999999</v>
      </c>
      <c r="D276" s="52">
        <v>121.535</v>
      </c>
      <c r="E276" s="52">
        <v>230.21699999999998</v>
      </c>
      <c r="F276" s="52">
        <v>148.982</v>
      </c>
      <c r="H276" s="54"/>
      <c r="I276" s="54"/>
      <c r="J276" s="54"/>
      <c r="K276" s="54"/>
      <c r="L276" s="2"/>
      <c r="M276" s="2"/>
      <c r="N276" s="2"/>
      <c r="P276" s="160"/>
      <c r="Q276" s="1"/>
      <c r="R276" s="2"/>
      <c r="S276" s="2"/>
      <c r="T276" s="52">
        <v>137.601</v>
      </c>
      <c r="U276" s="52">
        <v>87.088999999999999</v>
      </c>
      <c r="V276" s="52">
        <v>120.35899999999999</v>
      </c>
      <c r="W276" s="52">
        <v>255.286</v>
      </c>
      <c r="X276" s="52">
        <v>154.63300000000001</v>
      </c>
    </row>
    <row r="277" spans="1:24" x14ac:dyDescent="0.2">
      <c r="A277" s="5">
        <v>44835</v>
      </c>
      <c r="B277" s="52">
        <v>149.09399999999999</v>
      </c>
      <c r="C277" s="52">
        <v>83.838999999999999</v>
      </c>
      <c r="D277" s="52">
        <v>136.82900000000001</v>
      </c>
      <c r="E277" s="52">
        <v>242.72499999999999</v>
      </c>
      <c r="F277" s="52">
        <v>140.24600000000001</v>
      </c>
      <c r="H277" s="54"/>
      <c r="I277" s="54"/>
      <c r="J277" s="54"/>
      <c r="K277" s="54"/>
      <c r="L277" s="2"/>
      <c r="M277" s="2"/>
      <c r="N277" s="2"/>
      <c r="P277" s="160"/>
      <c r="Q277" s="1"/>
      <c r="R277" s="2"/>
      <c r="S277" s="2"/>
      <c r="T277" s="52">
        <v>148.624</v>
      </c>
      <c r="U277" s="52">
        <v>83.838999999999999</v>
      </c>
      <c r="V277" s="52">
        <v>121.535</v>
      </c>
      <c r="W277" s="52">
        <v>224.447</v>
      </c>
      <c r="X277" s="52">
        <v>148.982</v>
      </c>
    </row>
    <row r="278" spans="1:24" x14ac:dyDescent="0.2">
      <c r="A278" s="5">
        <v>44866</v>
      </c>
      <c r="B278" s="52">
        <v>135.553</v>
      </c>
      <c r="C278" s="52">
        <v>93.171000000000006</v>
      </c>
      <c r="D278" s="52">
        <v>112.785</v>
      </c>
      <c r="E278" s="52">
        <v>215.75</v>
      </c>
      <c r="F278" s="52">
        <v>168.04599999999999</v>
      </c>
      <c r="H278" s="54"/>
      <c r="I278" s="54"/>
      <c r="J278" s="54"/>
      <c r="K278" s="54"/>
      <c r="L278" s="2"/>
      <c r="M278" s="2"/>
      <c r="N278" s="2"/>
      <c r="P278" s="160"/>
      <c r="Q278" s="1"/>
      <c r="R278" s="2"/>
      <c r="S278" s="2"/>
      <c r="T278" s="52">
        <v>127.35299999999999</v>
      </c>
      <c r="U278" s="52">
        <v>92.668999999999997</v>
      </c>
      <c r="V278" s="52">
        <v>136.82900000000001</v>
      </c>
      <c r="W278" s="52">
        <v>239.536</v>
      </c>
      <c r="X278" s="52">
        <v>139.88200000000001</v>
      </c>
    </row>
    <row r="279" spans="1:24" x14ac:dyDescent="0.2">
      <c r="A279" s="5">
        <v>44896</v>
      </c>
      <c r="B279" s="52">
        <v>122.685</v>
      </c>
      <c r="C279" s="52">
        <v>90.992999999999995</v>
      </c>
      <c r="D279" s="52">
        <v>93.225999999999999</v>
      </c>
      <c r="E279" s="52">
        <v>207.98400000000001</v>
      </c>
      <c r="F279" s="52">
        <v>128.148</v>
      </c>
      <c r="H279" s="54"/>
      <c r="I279" s="54"/>
      <c r="J279" s="54"/>
      <c r="K279" s="54"/>
      <c r="L279" s="2"/>
      <c r="M279" s="2"/>
      <c r="N279" s="2"/>
      <c r="P279" s="160"/>
      <c r="Q279" s="160"/>
      <c r="R279" s="2"/>
      <c r="S279" s="2"/>
      <c r="T279" s="52">
        <v>113.185</v>
      </c>
      <c r="U279" s="52">
        <v>90.212999999999994</v>
      </c>
      <c r="V279" s="52">
        <v>112.785</v>
      </c>
      <c r="W279" s="52">
        <v>215.06100000000001</v>
      </c>
      <c r="X279" s="52">
        <v>167.26499999999999</v>
      </c>
    </row>
    <row r="280" spans="1:24" x14ac:dyDescent="0.2">
      <c r="A280" s="5">
        <v>44927</v>
      </c>
      <c r="B280" s="52">
        <v>110.248</v>
      </c>
      <c r="C280" s="52">
        <v>103.82</v>
      </c>
      <c r="D280" s="52">
        <v>122.908</v>
      </c>
      <c r="E280" s="52">
        <v>203.43299999999999</v>
      </c>
      <c r="F280" s="52">
        <v>132.13900000000001</v>
      </c>
      <c r="H280" s="54"/>
      <c r="I280" s="54"/>
      <c r="J280" s="54"/>
      <c r="K280" s="54"/>
      <c r="L280" s="2"/>
      <c r="M280" s="157"/>
      <c r="N280" s="2"/>
      <c r="P280" s="160"/>
      <c r="Q280" s="160"/>
      <c r="R280" s="2"/>
      <c r="S280" s="2"/>
      <c r="T280" s="52">
        <v>119.52</v>
      </c>
      <c r="U280" s="52">
        <f>58.314+39.642</f>
        <v>97.956000000000003</v>
      </c>
      <c r="V280" s="52">
        <v>93.225999999999999</v>
      </c>
      <c r="W280" s="52">
        <v>207.98400000000001</v>
      </c>
      <c r="X280" s="52">
        <v>127.783</v>
      </c>
    </row>
    <row r="281" spans="1:24" x14ac:dyDescent="0.2">
      <c r="A281" s="5">
        <v>44958</v>
      </c>
      <c r="B281" s="52">
        <v>95.207999999999998</v>
      </c>
      <c r="C281" s="52">
        <v>84.757000000000005</v>
      </c>
      <c r="D281" s="52">
        <v>114.401</v>
      </c>
      <c r="E281" s="52">
        <v>200.27699999999999</v>
      </c>
      <c r="F281" s="52">
        <v>124.339</v>
      </c>
      <c r="H281" s="54"/>
      <c r="I281" s="54"/>
      <c r="J281" s="54"/>
      <c r="K281" s="54"/>
      <c r="L281" s="2"/>
      <c r="M281" s="2"/>
      <c r="N281" s="2"/>
      <c r="P281" s="160"/>
      <c r="Q281" s="160"/>
      <c r="R281" s="2"/>
      <c r="S281" s="2"/>
      <c r="T281" s="52">
        <v>86.826999999999998</v>
      </c>
      <c r="U281" s="52">
        <f>54.781+39.014</f>
        <v>93.795000000000002</v>
      </c>
      <c r="V281" s="52">
        <v>122.908</v>
      </c>
      <c r="W281" s="52">
        <f>191.053+111.065</f>
        <v>302.11799999999999</v>
      </c>
      <c r="X281" s="52">
        <v>128.09399999999999</v>
      </c>
    </row>
    <row r="282" spans="1:24" x14ac:dyDescent="0.2">
      <c r="A282" s="5">
        <v>44986</v>
      </c>
      <c r="B282" s="52">
        <v>119.717</v>
      </c>
      <c r="C282" s="52">
        <v>89.504999999999995</v>
      </c>
      <c r="D282" s="52">
        <v>100.51900000000001</v>
      </c>
      <c r="E282" s="52">
        <v>202.321</v>
      </c>
      <c r="F282" s="52">
        <v>151.78700000000001</v>
      </c>
      <c r="H282" s="54"/>
      <c r="I282" s="54"/>
      <c r="J282" s="54"/>
      <c r="K282" s="54"/>
      <c r="L282" s="2"/>
      <c r="M282" s="2"/>
      <c r="N282" s="2"/>
      <c r="P282" s="160"/>
      <c r="Q282" s="160"/>
      <c r="R282" s="2"/>
      <c r="S282" s="2"/>
      <c r="T282" s="52">
        <v>92.643000000000001</v>
      </c>
      <c r="U282" s="52">
        <f>38.155+43.766</f>
        <v>81.920999999999992</v>
      </c>
      <c r="V282" s="52">
        <v>114</v>
      </c>
      <c r="W282" s="52">
        <f>133.933+94.85</f>
        <v>228.78299999999999</v>
      </c>
      <c r="X282" s="52">
        <v>119</v>
      </c>
    </row>
    <row r="283" spans="1:24" x14ac:dyDescent="0.2">
      <c r="A283" s="5">
        <v>45017</v>
      </c>
      <c r="B283" s="52">
        <v>96.665999999999997</v>
      </c>
      <c r="C283" s="52">
        <v>86.914000000000001</v>
      </c>
      <c r="D283" s="52">
        <v>104.964</v>
      </c>
      <c r="E283" s="52">
        <v>173.04400000000001</v>
      </c>
      <c r="F283" s="52">
        <v>144.31100000000001</v>
      </c>
      <c r="H283" s="54"/>
      <c r="I283" s="54"/>
      <c r="J283" s="54"/>
      <c r="K283" s="54"/>
      <c r="L283" s="54"/>
      <c r="M283" s="54"/>
      <c r="N283" s="54"/>
      <c r="P283" s="160"/>
      <c r="Q283" s="160"/>
      <c r="R283" s="2"/>
      <c r="S283" s="2"/>
      <c r="T283" s="16"/>
      <c r="U283" s="16"/>
      <c r="V283" s="52">
        <v>98.331999999999994</v>
      </c>
      <c r="W283" s="52">
        <v>125.78400000000001</v>
      </c>
      <c r="X283" s="52">
        <f>124.826+109.286</f>
        <v>234.11199999999999</v>
      </c>
    </row>
    <row r="284" spans="1:24" x14ac:dyDescent="0.2">
      <c r="A284" s="5">
        <v>45047</v>
      </c>
      <c r="B284" s="52">
        <v>89.391000000000005</v>
      </c>
      <c r="C284" s="52">
        <v>142.54</v>
      </c>
      <c r="D284" s="52">
        <v>148.39400000000001</v>
      </c>
      <c r="E284" s="52">
        <v>247.04599999999999</v>
      </c>
      <c r="F284" s="52">
        <v>320.27699999999999</v>
      </c>
      <c r="H284" s="54"/>
      <c r="I284" s="54"/>
      <c r="J284" s="54"/>
      <c r="K284" s="54"/>
      <c r="L284" s="54"/>
      <c r="M284" s="54"/>
      <c r="N284" s="54"/>
      <c r="P284" s="160"/>
      <c r="Q284" s="160"/>
      <c r="R284" s="2"/>
      <c r="S284" s="2"/>
      <c r="T284" s="16"/>
      <c r="U284" s="16"/>
      <c r="V284" s="16"/>
      <c r="W284" s="16"/>
      <c r="X284" s="16"/>
    </row>
    <row r="285" spans="1:24" x14ac:dyDescent="0.2">
      <c r="A285" s="5">
        <v>45078</v>
      </c>
      <c r="B285" s="52">
        <v>78.763000000000005</v>
      </c>
      <c r="C285" s="52">
        <v>79.331999999999994</v>
      </c>
      <c r="D285" s="52">
        <v>105.578</v>
      </c>
      <c r="E285" s="52">
        <v>183.846</v>
      </c>
      <c r="F285" s="52">
        <v>189.76</v>
      </c>
      <c r="H285" s="54"/>
      <c r="I285" s="54"/>
      <c r="J285" s="87"/>
      <c r="K285" s="54"/>
      <c r="L285" s="54"/>
      <c r="M285" s="54"/>
      <c r="N285" s="54"/>
      <c r="P285" s="160"/>
      <c r="Q285" s="160"/>
      <c r="R285" s="2"/>
      <c r="S285" s="2"/>
      <c r="T285" s="16"/>
      <c r="U285" s="16"/>
      <c r="V285" s="16"/>
      <c r="W285" s="16"/>
      <c r="X285" s="16"/>
    </row>
    <row r="286" spans="1:24" x14ac:dyDescent="0.2">
      <c r="A286" s="5">
        <v>45108</v>
      </c>
      <c r="B286" s="52">
        <v>93.049000000000007</v>
      </c>
      <c r="C286" s="52">
        <v>87.278000000000006</v>
      </c>
      <c r="D286" s="52">
        <v>111.836</v>
      </c>
      <c r="E286" s="52">
        <v>236.04500000000002</v>
      </c>
      <c r="F286" s="52">
        <v>182.67500000000001</v>
      </c>
      <c r="H286" s="54"/>
      <c r="I286" s="54"/>
      <c r="J286" s="87"/>
      <c r="K286" s="54"/>
      <c r="L286" s="54"/>
      <c r="M286" s="54"/>
      <c r="N286" s="54"/>
      <c r="P286" s="160"/>
      <c r="Q286" s="160"/>
      <c r="R286" s="2"/>
      <c r="S286" s="2"/>
      <c r="T286" s="16"/>
      <c r="U286" s="16"/>
      <c r="V286" s="16"/>
      <c r="W286" s="16"/>
      <c r="X286" s="16"/>
    </row>
    <row r="287" spans="1:24" x14ac:dyDescent="0.2">
      <c r="A287" s="5">
        <v>45139</v>
      </c>
      <c r="B287" s="52">
        <v>93.192999999999998</v>
      </c>
      <c r="C287" s="52">
        <v>90.578000000000003</v>
      </c>
      <c r="D287" s="52">
        <v>117.14100000000001</v>
      </c>
      <c r="E287" s="52">
        <v>243.785</v>
      </c>
      <c r="F287" s="52">
        <v>153.358</v>
      </c>
      <c r="H287" s="54"/>
      <c r="I287" s="54"/>
      <c r="J287" s="87"/>
      <c r="K287" s="54"/>
      <c r="L287" s="54"/>
      <c r="M287" s="54"/>
      <c r="N287" s="54"/>
      <c r="P287" s="160"/>
      <c r="Q287" s="160"/>
      <c r="R287" s="2"/>
      <c r="S287" s="2"/>
      <c r="T287" s="16"/>
      <c r="U287" s="16"/>
      <c r="V287" s="16"/>
      <c r="W287" s="16"/>
      <c r="X287" s="16"/>
    </row>
    <row r="288" spans="1:24" x14ac:dyDescent="0.2">
      <c r="A288" s="5">
        <v>45170</v>
      </c>
      <c r="B288" s="52">
        <v>89.638000000000005</v>
      </c>
      <c r="C288" s="52">
        <v>91.923000000000002</v>
      </c>
      <c r="D288" s="52">
        <v>96.438999999999993</v>
      </c>
      <c r="E288" s="52">
        <v>210.86799999999999</v>
      </c>
      <c r="F288" s="52">
        <v>303.78100000000001</v>
      </c>
      <c r="H288" s="54"/>
      <c r="I288" s="54"/>
      <c r="J288" s="87"/>
      <c r="K288" s="54"/>
      <c r="L288" s="54"/>
      <c r="M288" s="54"/>
      <c r="N288" s="54"/>
      <c r="P288" s="160"/>
      <c r="Q288" s="160"/>
      <c r="R288" s="2"/>
      <c r="S288" s="2"/>
      <c r="T288" s="16"/>
      <c r="U288" s="16"/>
      <c r="V288" s="16"/>
      <c r="W288" s="16"/>
      <c r="X288" s="16"/>
    </row>
    <row r="289" spans="1:24" x14ac:dyDescent="0.2">
      <c r="A289" s="5">
        <v>45200</v>
      </c>
      <c r="B289" s="52">
        <v>98.242000000000004</v>
      </c>
      <c r="C289" s="52">
        <v>95.796999999999997</v>
      </c>
      <c r="D289" s="52">
        <v>114.49</v>
      </c>
      <c r="E289" s="52">
        <v>225.64500000000001</v>
      </c>
      <c r="F289" s="52">
        <v>143.215</v>
      </c>
      <c r="H289" s="54"/>
      <c r="I289" s="54"/>
      <c r="J289" s="54"/>
      <c r="K289" s="54"/>
      <c r="L289" s="54"/>
      <c r="M289" s="54"/>
      <c r="N289" s="54"/>
      <c r="P289" s="160"/>
      <c r="Q289" s="160"/>
      <c r="R289" s="2"/>
      <c r="S289" s="2"/>
      <c r="T289" s="16"/>
      <c r="U289" s="16"/>
      <c r="V289" s="16"/>
      <c r="W289" s="16"/>
      <c r="X289" s="16"/>
    </row>
    <row r="290" spans="1:24" x14ac:dyDescent="0.2">
      <c r="A290" s="5">
        <v>45231</v>
      </c>
      <c r="B290" s="52">
        <v>76.935000000000002</v>
      </c>
      <c r="C290" s="52">
        <v>80.459999999999994</v>
      </c>
      <c r="D290" s="52">
        <v>100.762</v>
      </c>
      <c r="E290" s="52">
        <v>225.82</v>
      </c>
      <c r="F290" s="52">
        <v>126.10299999999999</v>
      </c>
      <c r="H290" s="54"/>
      <c r="I290" s="54"/>
      <c r="J290" s="54"/>
      <c r="K290" s="54"/>
      <c r="L290" s="54"/>
      <c r="M290" s="54"/>
      <c r="N290" s="54"/>
      <c r="P290" s="160"/>
      <c r="Q290" s="160"/>
      <c r="R290" s="2"/>
      <c r="S290" s="2"/>
      <c r="T290" s="16"/>
      <c r="U290" s="16"/>
      <c r="V290" s="16"/>
      <c r="W290" s="16"/>
      <c r="X290" s="16"/>
    </row>
    <row r="291" spans="1:24" x14ac:dyDescent="0.2">
      <c r="A291" s="5">
        <v>45261</v>
      </c>
      <c r="B291" s="52">
        <v>85.35</v>
      </c>
      <c r="C291" s="52">
        <v>80.596000000000004</v>
      </c>
      <c r="D291" s="52">
        <v>93.706000000000003</v>
      </c>
      <c r="E291" s="52">
        <v>207.32199999999997</v>
      </c>
      <c r="F291" s="52">
        <v>136.04900000000001</v>
      </c>
      <c r="H291" s="54"/>
      <c r="I291" s="54"/>
      <c r="J291" s="54"/>
      <c r="K291" s="54"/>
      <c r="L291" s="54"/>
      <c r="M291" s="54"/>
      <c r="N291" s="54"/>
      <c r="P291" s="160"/>
      <c r="Q291" s="160"/>
      <c r="R291" s="2"/>
      <c r="S291" s="2"/>
      <c r="T291" s="16"/>
      <c r="U291" s="16"/>
      <c r="V291" s="16"/>
      <c r="W291" s="16"/>
      <c r="X291" s="16"/>
    </row>
    <row r="292" spans="1:24" ht="28.5" customHeight="1" x14ac:dyDescent="0.2">
      <c r="A292" s="19" t="s">
        <v>96</v>
      </c>
      <c r="B292" s="20">
        <f>SUM(B268:B279)</f>
        <v>1701.027</v>
      </c>
      <c r="C292" s="20">
        <f t="shared" ref="C292:F292" si="0">SUM(C268:C279)</f>
        <v>1139.3109999999999</v>
      </c>
      <c r="D292" s="20">
        <f t="shared" si="0"/>
        <v>1365.1959999999999</v>
      </c>
      <c r="E292" s="20">
        <f t="shared" si="0"/>
        <v>2677.2560000000003</v>
      </c>
      <c r="F292" s="20">
        <f t="shared" si="0"/>
        <v>2048.4710000000005</v>
      </c>
      <c r="K292" s="54"/>
      <c r="L292" s="54"/>
      <c r="M292" s="54"/>
      <c r="N292" s="54"/>
      <c r="O292" s="54"/>
      <c r="P292" s="54"/>
      <c r="Q292" s="54"/>
      <c r="R292" s="54"/>
      <c r="S292" s="54"/>
      <c r="T292" s="65"/>
      <c r="U292" s="65"/>
      <c r="V292" s="65"/>
      <c r="W292" s="65"/>
      <c r="X292" s="190"/>
    </row>
    <row r="293" spans="1:24" ht="27.75" customHeight="1" x14ac:dyDescent="0.2">
      <c r="A293" s="19" t="s">
        <v>97</v>
      </c>
      <c r="B293" s="20">
        <f>SUM(B280:B291)</f>
        <v>1126.3999999999999</v>
      </c>
      <c r="C293" s="20">
        <f t="shared" ref="C293:F293" si="1">SUM(C280:C291)</f>
        <v>1113.5</v>
      </c>
      <c r="D293" s="20">
        <f t="shared" si="1"/>
        <v>1331.1379999999997</v>
      </c>
      <c r="E293" s="20">
        <f t="shared" si="1"/>
        <v>2559.4520000000002</v>
      </c>
      <c r="F293" s="20">
        <f t="shared" si="1"/>
        <v>2107.7939999999999</v>
      </c>
      <c r="K293" s="54"/>
      <c r="L293" s="54"/>
      <c r="M293" s="54"/>
      <c r="N293" s="54"/>
      <c r="O293" s="54"/>
      <c r="P293" s="54"/>
      <c r="Q293" s="54"/>
      <c r="R293" s="54"/>
      <c r="S293" s="54"/>
      <c r="T293" s="65"/>
      <c r="U293" s="65"/>
      <c r="V293" s="65"/>
      <c r="W293" s="65"/>
      <c r="X293" s="190"/>
    </row>
    <row r="294" spans="1:24" x14ac:dyDescent="0.2">
      <c r="A294" s="21" t="s">
        <v>43</v>
      </c>
      <c r="B294" s="23">
        <f>B293/B292-1</f>
        <v>-0.33781180428059054</v>
      </c>
      <c r="C294" s="23">
        <f t="shared" ref="C294:F294" si="2">C293/C292-1</f>
        <v>-2.2654920386092958E-2</v>
      </c>
      <c r="D294" s="23">
        <f t="shared" si="2"/>
        <v>-2.494733356968537E-2</v>
      </c>
      <c r="E294" s="23">
        <f t="shared" si="2"/>
        <v>-4.4001768975398758E-2</v>
      </c>
      <c r="F294" s="23">
        <f t="shared" si="2"/>
        <v>2.8959648440226582E-2</v>
      </c>
      <c r="K294" s="54"/>
      <c r="L294" s="54"/>
      <c r="M294" s="54"/>
      <c r="N294" s="123"/>
      <c r="O294" s="123"/>
      <c r="P294" s="54"/>
      <c r="Q294" s="125"/>
      <c r="R294" s="54"/>
      <c r="S294" s="125"/>
      <c r="T294" s="54"/>
      <c r="U294" s="54"/>
      <c r="V294" s="54"/>
      <c r="W294" s="54"/>
      <c r="X294" s="54"/>
    </row>
    <row r="295" spans="1:24" ht="26.25" customHeight="1" x14ac:dyDescent="0.2">
      <c r="A295" s="32" t="s">
        <v>98</v>
      </c>
      <c r="B295" s="33">
        <f>SUM(B268:B279)</f>
        <v>1701.027</v>
      </c>
      <c r="C295" s="33">
        <f t="shared" ref="C295:F295" si="3">SUM(C268:C279)</f>
        <v>1139.3109999999999</v>
      </c>
      <c r="D295" s="33">
        <f t="shared" si="3"/>
        <v>1365.1959999999999</v>
      </c>
      <c r="E295" s="33">
        <f t="shared" si="3"/>
        <v>2677.2560000000003</v>
      </c>
      <c r="F295" s="33">
        <f t="shared" si="3"/>
        <v>2048.4710000000005</v>
      </c>
      <c r="K295" s="87"/>
      <c r="L295" s="54"/>
      <c r="M295" s="54"/>
      <c r="N295" s="123"/>
      <c r="O295" s="123"/>
      <c r="P295" s="54"/>
      <c r="Q295" s="124"/>
      <c r="R295" s="54"/>
      <c r="S295" s="124"/>
      <c r="T295" s="54"/>
      <c r="U295" s="54"/>
      <c r="V295" s="54"/>
      <c r="W295" s="54"/>
      <c r="X295" s="54"/>
    </row>
    <row r="296" spans="1:24" ht="26.25" customHeight="1" x14ac:dyDescent="0.2">
      <c r="A296" s="32" t="s">
        <v>116</v>
      </c>
      <c r="B296" s="33">
        <f>SUM(B280:B291)</f>
        <v>1126.3999999999999</v>
      </c>
      <c r="C296" s="33">
        <f t="shared" ref="C296:F296" si="4">SUM(C280:C291)</f>
        <v>1113.5</v>
      </c>
      <c r="D296" s="33">
        <f t="shared" si="4"/>
        <v>1331.1379999999997</v>
      </c>
      <c r="E296" s="33">
        <f t="shared" si="4"/>
        <v>2559.4520000000002</v>
      </c>
      <c r="F296" s="33">
        <f t="shared" si="4"/>
        <v>2107.7939999999999</v>
      </c>
      <c r="K296" s="87"/>
      <c r="L296" s="54"/>
      <c r="M296" s="54"/>
      <c r="N296" s="123"/>
      <c r="O296" s="123"/>
      <c r="P296" s="54"/>
      <c r="Q296" s="124"/>
      <c r="R296" s="54"/>
      <c r="S296" s="124"/>
      <c r="T296" s="54"/>
      <c r="U296" s="55"/>
      <c r="V296" s="54"/>
      <c r="W296" s="54"/>
      <c r="X296" s="54"/>
    </row>
    <row r="297" spans="1:24" x14ac:dyDescent="0.2">
      <c r="A297" s="34" t="s">
        <v>43</v>
      </c>
      <c r="B297" s="36">
        <f t="shared" ref="B297" si="5">B296/B295-1</f>
        <v>-0.33781180428059054</v>
      </c>
      <c r="C297" s="36">
        <f t="shared" ref="C297:F297" si="6">C296/C295-1</f>
        <v>-2.2654920386092958E-2</v>
      </c>
      <c r="D297" s="36">
        <f t="shared" si="6"/>
        <v>-2.494733356968537E-2</v>
      </c>
      <c r="E297" s="36">
        <f t="shared" si="6"/>
        <v>-4.4001768975398758E-2</v>
      </c>
      <c r="F297" s="36">
        <f t="shared" si="6"/>
        <v>2.8959648440226582E-2</v>
      </c>
      <c r="K297" s="87"/>
      <c r="L297" s="54"/>
      <c r="M297" s="54"/>
      <c r="N297" s="123"/>
      <c r="O297" s="123"/>
      <c r="P297" s="54"/>
      <c r="Q297" s="124"/>
      <c r="R297" s="54"/>
      <c r="S297" s="124"/>
      <c r="T297" s="55"/>
      <c r="U297" s="55"/>
      <c r="V297" s="55"/>
      <c r="W297" s="55"/>
      <c r="X297" s="54"/>
    </row>
    <row r="298" spans="1:24" s="6" customFormat="1" x14ac:dyDescent="0.2">
      <c r="A298" s="45"/>
      <c r="B298" s="46"/>
      <c r="C298" s="46"/>
      <c r="D298" s="46"/>
      <c r="E298" s="46"/>
      <c r="F298" s="46"/>
      <c r="K298" s="16"/>
      <c r="L298" s="54"/>
      <c r="M298" s="54"/>
      <c r="N298" s="124"/>
      <c r="O298" s="124"/>
      <c r="P298" s="54"/>
      <c r="Q298" s="124"/>
      <c r="R298" s="54"/>
      <c r="S298" s="124"/>
      <c r="T298" s="55"/>
      <c r="U298" s="55"/>
      <c r="V298" s="55"/>
      <c r="W298" s="55"/>
      <c r="X298" s="54"/>
    </row>
    <row r="299" spans="1:24" s="6" customFormat="1" x14ac:dyDescent="0.2">
      <c r="A299" s="45"/>
      <c r="B299" s="46"/>
      <c r="C299" s="46"/>
      <c r="D299" s="46"/>
      <c r="E299" s="46"/>
      <c r="F299" s="46"/>
      <c r="K299" s="16"/>
      <c r="L299" s="16"/>
      <c r="M299" s="54"/>
      <c r="N299" s="124"/>
      <c r="O299" s="124"/>
      <c r="P299" s="54"/>
      <c r="Q299" s="124"/>
      <c r="R299" s="54"/>
      <c r="S299" s="124"/>
      <c r="T299" s="55"/>
      <c r="U299" s="55"/>
      <c r="V299" s="55"/>
      <c r="W299" s="55"/>
      <c r="X299" s="54"/>
    </row>
    <row r="300" spans="1:24" s="6" customFormat="1" x14ac:dyDescent="0.2">
      <c r="A300" s="45"/>
      <c r="B300" s="46"/>
      <c r="C300" s="46"/>
      <c r="D300" s="46"/>
      <c r="E300" s="46"/>
      <c r="F300" s="46"/>
      <c r="K300" s="67"/>
      <c r="L300" s="16"/>
      <c r="M300" s="124"/>
      <c r="N300" s="124"/>
      <c r="O300" s="122"/>
      <c r="P300" s="124"/>
      <c r="Q300" s="122"/>
      <c r="R300" s="122"/>
      <c r="S300" s="124"/>
      <c r="T300" s="55"/>
      <c r="U300" s="55"/>
      <c r="V300" s="55"/>
      <c r="W300" s="55"/>
      <c r="X300" s="54"/>
    </row>
    <row r="301" spans="1:24" s="6" customFormat="1" x14ac:dyDescent="0.2">
      <c r="A301" s="45"/>
      <c r="B301" s="46"/>
      <c r="C301" s="46"/>
      <c r="D301" s="46"/>
      <c r="E301" s="46"/>
      <c r="F301" s="46"/>
      <c r="H301" s="54"/>
      <c r="I301" s="54"/>
      <c r="J301" s="16"/>
      <c r="K301" s="67"/>
      <c r="L301" s="16"/>
      <c r="M301" s="16"/>
      <c r="N301" s="16"/>
      <c r="O301"/>
      <c r="P301" s="16"/>
      <c r="Q301"/>
      <c r="R301"/>
      <c r="S301" s="16"/>
      <c r="T301" s="55"/>
      <c r="U301" s="55"/>
      <c r="V301" s="55"/>
      <c r="W301" s="55"/>
      <c r="X301" s="54"/>
    </row>
    <row r="302" spans="1:24" s="6" customFormat="1" ht="21.75" customHeight="1" x14ac:dyDescent="0.25">
      <c r="A302" s="57"/>
      <c r="B302" s="195" t="s">
        <v>1</v>
      </c>
      <c r="C302" s="195"/>
      <c r="D302" s="195" t="s">
        <v>68</v>
      </c>
      <c r="E302" s="195"/>
      <c r="F302" s="195"/>
      <c r="H302" s="54"/>
      <c r="I302" s="54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55"/>
      <c r="U302" s="55"/>
      <c r="V302" s="55"/>
      <c r="W302" s="55"/>
      <c r="X302" s="54"/>
    </row>
    <row r="303" spans="1:24" ht="30" x14ac:dyDescent="0.2">
      <c r="A303" s="58" t="s">
        <v>56</v>
      </c>
      <c r="B303" s="59" t="str">
        <f>B3</f>
        <v xml:space="preserve">תוצרת ניגרת </v>
      </c>
      <c r="C303" s="59" t="str">
        <f>C3</f>
        <v>גבינות</v>
      </c>
      <c r="D303" s="60" t="str">
        <f>D3</f>
        <v xml:space="preserve">חלב שתייה ומשקאות </v>
      </c>
      <c r="E303" s="60" t="str">
        <f>E3</f>
        <v xml:space="preserve">תוצרת ניגרת </v>
      </c>
      <c r="F303" s="60" t="str">
        <f>F3</f>
        <v xml:space="preserve">גבינות </v>
      </c>
      <c r="H303" s="54"/>
      <c r="I303" s="54"/>
      <c r="T303" s="55"/>
      <c r="U303" s="55"/>
      <c r="V303" s="55"/>
      <c r="W303" s="55"/>
      <c r="X303" s="54"/>
    </row>
    <row r="304" spans="1:24" x14ac:dyDescent="0.2">
      <c r="A304" s="42" t="s">
        <v>50</v>
      </c>
      <c r="B304" s="40">
        <f>SUM(B184:B195)</f>
        <v>1543.6489999999999</v>
      </c>
      <c r="C304" s="40">
        <f>SUM(C184:C195)</f>
        <v>1080.1970000000001</v>
      </c>
      <c r="D304" s="40">
        <f>SUM(D184:D195)</f>
        <v>2064.2579999999998</v>
      </c>
      <c r="E304" s="40">
        <f>SUM(E184:E195)</f>
        <v>1971.3829999999998</v>
      </c>
      <c r="F304" s="40">
        <f>SUM(F184:F195)</f>
        <v>1869.4610000000002</v>
      </c>
      <c r="H304" s="54"/>
      <c r="I304" s="54"/>
      <c r="T304" s="55"/>
      <c r="U304" s="55"/>
      <c r="V304" s="55"/>
      <c r="W304" s="55"/>
      <c r="X304" s="54"/>
    </row>
    <row r="305" spans="1:24" x14ac:dyDescent="0.2">
      <c r="A305" s="42" t="s">
        <v>51</v>
      </c>
      <c r="B305" s="40">
        <f>SUM(B196:B207)</f>
        <v>1372.8720000000001</v>
      </c>
      <c r="C305" s="40">
        <f>SUM(C196:C207)</f>
        <v>1116.6200000000001</v>
      </c>
      <c r="D305" s="40">
        <f>SUM(D196:D207)</f>
        <v>2147.7780000000002</v>
      </c>
      <c r="E305" s="40">
        <f>SUM(E196:E207)</f>
        <v>2401.9109999999996</v>
      </c>
      <c r="F305" s="40">
        <f>SUM(F196:F207)</f>
        <v>1836.4679999999998</v>
      </c>
      <c r="H305" s="54"/>
      <c r="I305" s="54"/>
      <c r="T305" s="55"/>
      <c r="U305" s="55"/>
      <c r="V305" s="55"/>
      <c r="W305" s="55"/>
      <c r="X305" s="54"/>
    </row>
    <row r="306" spans="1:24" x14ac:dyDescent="0.2">
      <c r="A306" s="42" t="s">
        <v>52</v>
      </c>
      <c r="B306" s="40">
        <f>SUM(B208:B219)</f>
        <v>1429.018</v>
      </c>
      <c r="C306" s="40">
        <f>SUM(C208:C219)</f>
        <v>1087.8970000000002</v>
      </c>
      <c r="D306" s="40">
        <f>SUM(D208:D219)</f>
        <v>1551.4609999999998</v>
      </c>
      <c r="E306" s="40">
        <f>SUM(E208:E219)</f>
        <v>2461.5059999999994</v>
      </c>
      <c r="F306" s="40">
        <f>SUM(F208:F219)</f>
        <v>1788.9359999999997</v>
      </c>
      <c r="H306" s="54"/>
      <c r="I306" s="54"/>
      <c r="T306" s="16"/>
      <c r="U306" s="16"/>
      <c r="V306" s="16"/>
      <c r="W306" s="16"/>
      <c r="X306" s="16"/>
    </row>
    <row r="307" spans="1:24" x14ac:dyDescent="0.2">
      <c r="A307" s="42" t="s">
        <v>53</v>
      </c>
      <c r="B307" s="40">
        <f>SUM(B220:B231)</f>
        <v>1495.69</v>
      </c>
      <c r="C307" s="40">
        <f>SUM(C220:C231)</f>
        <v>1058.0250000000001</v>
      </c>
      <c r="D307" s="40">
        <f>SUM(D220:D231)</f>
        <v>1398.88</v>
      </c>
      <c r="E307" s="40">
        <f>SUM(E220:E231)</f>
        <v>2431.1019999999999</v>
      </c>
      <c r="F307" s="40">
        <f>SUM(F220:F231)</f>
        <v>1690.4770000000001</v>
      </c>
      <c r="H307" s="54"/>
      <c r="I307" s="54"/>
      <c r="T307" s="16"/>
      <c r="U307" s="16"/>
      <c r="V307" s="16"/>
      <c r="W307" s="16"/>
      <c r="X307" s="16"/>
    </row>
    <row r="308" spans="1:24" x14ac:dyDescent="0.2">
      <c r="A308" s="42" t="s">
        <v>54</v>
      </c>
      <c r="B308" s="40">
        <f>SUM(B232:B243)</f>
        <v>1648.798</v>
      </c>
      <c r="C308" s="40">
        <f>SUM(C232:C243)</f>
        <v>1111.473</v>
      </c>
      <c r="D308" s="40">
        <f>SUM(D232:D243)</f>
        <v>1467.578</v>
      </c>
      <c r="E308" s="40">
        <f>SUM(E232:E243)</f>
        <v>2581.7290000000003</v>
      </c>
      <c r="F308" s="40">
        <f>SUM(F232:F243)</f>
        <v>1594.2600000000002</v>
      </c>
      <c r="H308" s="54"/>
      <c r="I308" s="54"/>
      <c r="T308" s="16"/>
      <c r="U308" s="16"/>
      <c r="V308" s="16"/>
      <c r="W308" s="16"/>
      <c r="X308" s="16"/>
    </row>
    <row r="309" spans="1:24" x14ac:dyDescent="0.2">
      <c r="A309" s="42" t="s">
        <v>55</v>
      </c>
      <c r="B309" s="40">
        <f>SUM(B244:B255)</f>
        <v>1632.412</v>
      </c>
      <c r="C309" s="40">
        <f>SUM(C244:C255)</f>
        <v>1127.7139999999999</v>
      </c>
      <c r="D309" s="40">
        <f>SUM(D244:D255)</f>
        <v>1583.877</v>
      </c>
      <c r="E309" s="40">
        <f>SUM(E244:E255)</f>
        <v>2786.7289999999998</v>
      </c>
      <c r="F309" s="40">
        <f>SUM(F244:F255)</f>
        <v>1727.5640000000003</v>
      </c>
      <c r="H309" s="54"/>
      <c r="I309" s="54"/>
      <c r="T309" s="16"/>
      <c r="U309" s="16"/>
      <c r="V309" s="16"/>
      <c r="W309" s="16"/>
      <c r="X309" s="16"/>
    </row>
    <row r="310" spans="1:24" x14ac:dyDescent="0.2">
      <c r="A310" s="42" t="s">
        <v>92</v>
      </c>
      <c r="B310" s="40">
        <f>SUM(B256:B267)</f>
        <v>1548.134</v>
      </c>
      <c r="C310" s="40">
        <f t="shared" ref="C310:F310" si="7">SUM(C256:C267)</f>
        <v>1208.1120000000001</v>
      </c>
      <c r="D310" s="40">
        <f t="shared" si="7"/>
        <v>1519.7059999999999</v>
      </c>
      <c r="E310" s="40">
        <f t="shared" si="7"/>
        <v>2652.06</v>
      </c>
      <c r="F310" s="40">
        <f t="shared" si="7"/>
        <v>1936.0819999999999</v>
      </c>
      <c r="H310" s="54"/>
      <c r="I310" s="54"/>
      <c r="T310" s="16"/>
      <c r="U310" s="16"/>
      <c r="V310" s="16"/>
      <c r="W310" s="16"/>
      <c r="X310" s="16"/>
    </row>
    <row r="311" spans="1:24" x14ac:dyDescent="0.2">
      <c r="A311" s="42" t="s">
        <v>93</v>
      </c>
      <c r="B311" s="40">
        <f>SUM(B268:B279)</f>
        <v>1701.027</v>
      </c>
      <c r="C311" s="40">
        <f t="shared" ref="C311:F311" si="8">SUM(C268:C279)</f>
        <v>1139.3109999999999</v>
      </c>
      <c r="D311" s="40">
        <f t="shared" si="8"/>
        <v>1365.1959999999999</v>
      </c>
      <c r="E311" s="40">
        <f t="shared" si="8"/>
        <v>2677.2560000000003</v>
      </c>
      <c r="F311" s="40">
        <f t="shared" si="8"/>
        <v>2048.4710000000005</v>
      </c>
      <c r="H311" s="54"/>
      <c r="I311" s="54"/>
      <c r="T311" s="16"/>
      <c r="U311" s="16"/>
      <c r="V311" s="16"/>
      <c r="W311" s="16"/>
      <c r="X311" s="16"/>
    </row>
    <row r="312" spans="1:24" x14ac:dyDescent="0.2">
      <c r="A312" s="42" t="s">
        <v>99</v>
      </c>
      <c r="B312" s="40">
        <f>SUM(B280:B291)</f>
        <v>1126.3999999999999</v>
      </c>
      <c r="C312" s="40">
        <f t="shared" ref="C312:F312" si="9">SUM(C280:C291)</f>
        <v>1113.5</v>
      </c>
      <c r="D312" s="40">
        <f t="shared" si="9"/>
        <v>1331.1379999999997</v>
      </c>
      <c r="E312" s="40">
        <f t="shared" si="9"/>
        <v>2559.4520000000002</v>
      </c>
      <c r="F312" s="40">
        <f t="shared" si="9"/>
        <v>2107.7939999999999</v>
      </c>
      <c r="H312" s="54"/>
      <c r="I312" s="54"/>
      <c r="T312" s="16"/>
      <c r="U312" s="16"/>
      <c r="V312" s="16"/>
      <c r="W312" s="16"/>
      <c r="X312" s="16"/>
    </row>
    <row r="313" spans="1:24" x14ac:dyDescent="0.2">
      <c r="T313" s="16"/>
      <c r="U313" s="16"/>
      <c r="V313" s="16"/>
      <c r="W313" s="16"/>
      <c r="X313" s="16"/>
    </row>
  </sheetData>
  <mergeCells count="6">
    <mergeCell ref="X292:X293"/>
    <mergeCell ref="D2:F2"/>
    <mergeCell ref="B2:C2"/>
    <mergeCell ref="A1:F1"/>
    <mergeCell ref="B302:C302"/>
    <mergeCell ref="D302:F302"/>
  </mergeCells>
  <phoneticPr fontId="3" type="noConversion"/>
  <pageMargins left="0.75" right="0.75" top="1" bottom="1" header="0.5" footer="0.5"/>
  <pageSetup paperSize="9" orientation="portrait" verticalDpi="0" r:id="rId1"/>
  <headerFooter alignWithMargins="0"/>
  <ignoredErrors>
    <ignoredError sqref="B304:F309" formulaRange="1"/>
    <ignoredError sqref="A304:A30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rightToLeft="1" topLeftCell="A37" workbookViewId="0">
      <selection activeCell="G62" sqref="G62"/>
    </sheetView>
  </sheetViews>
  <sheetFormatPr defaultRowHeight="12.75" x14ac:dyDescent="0.2"/>
  <cols>
    <col min="1" max="1" width="26.85546875" customWidth="1"/>
    <col min="2" max="2" width="11.85546875" customWidth="1"/>
    <col min="3" max="3" width="10.140625" customWidth="1"/>
  </cols>
  <sheetData>
    <row r="1" spans="1:7" x14ac:dyDescent="0.2">
      <c r="A1" s="179" t="s">
        <v>72</v>
      </c>
      <c r="B1" s="179"/>
      <c r="C1" s="179"/>
    </row>
    <row r="2" spans="1:7" ht="31.5" x14ac:dyDescent="0.25">
      <c r="A2" s="50" t="s">
        <v>0</v>
      </c>
      <c r="B2" s="69" t="s">
        <v>73</v>
      </c>
      <c r="C2" s="69" t="s">
        <v>74</v>
      </c>
    </row>
    <row r="3" spans="1:7" x14ac:dyDescent="0.2">
      <c r="A3" s="3">
        <v>43466</v>
      </c>
      <c r="B3" s="163">
        <v>49.768000000000001</v>
      </c>
      <c r="C3" s="163">
        <v>1.69</v>
      </c>
    </row>
    <row r="4" spans="1:7" x14ac:dyDescent="0.2">
      <c r="A4" s="3">
        <v>43497</v>
      </c>
      <c r="B4" s="163">
        <v>37.057000000000002</v>
      </c>
      <c r="C4" s="163">
        <v>0</v>
      </c>
    </row>
    <row r="5" spans="1:7" x14ac:dyDescent="0.2">
      <c r="A5" s="3">
        <v>43525</v>
      </c>
      <c r="B5" s="163">
        <v>37.981999999999999</v>
      </c>
      <c r="C5" s="163">
        <v>0</v>
      </c>
    </row>
    <row r="6" spans="1:7" x14ac:dyDescent="0.2">
      <c r="A6" s="3">
        <v>43556</v>
      </c>
      <c r="B6" s="163">
        <v>34.686999999999998</v>
      </c>
      <c r="C6" s="163">
        <v>0</v>
      </c>
    </row>
    <row r="7" spans="1:7" x14ac:dyDescent="0.2">
      <c r="A7" s="3">
        <v>43586</v>
      </c>
      <c r="B7" s="163">
        <v>33.603999999999999</v>
      </c>
      <c r="C7" s="163">
        <v>2.5339999999999998</v>
      </c>
    </row>
    <row r="8" spans="1:7" x14ac:dyDescent="0.2">
      <c r="A8" s="3">
        <v>43617</v>
      </c>
      <c r="B8" s="163">
        <v>56.649000000000001</v>
      </c>
      <c r="C8" s="163">
        <v>0</v>
      </c>
    </row>
    <row r="9" spans="1:7" x14ac:dyDescent="0.2">
      <c r="A9" s="3">
        <v>43647</v>
      </c>
      <c r="B9" s="163">
        <v>30.58</v>
      </c>
      <c r="C9" s="163">
        <v>2.1120000000000001</v>
      </c>
    </row>
    <row r="10" spans="1:7" x14ac:dyDescent="0.2">
      <c r="A10" s="3">
        <v>43678</v>
      </c>
      <c r="B10" s="163">
        <v>47.746000000000002</v>
      </c>
      <c r="C10" s="163">
        <v>1.69</v>
      </c>
    </row>
    <row r="11" spans="1:7" x14ac:dyDescent="0.2">
      <c r="A11" s="3">
        <v>43709</v>
      </c>
      <c r="B11" s="163">
        <v>27.238</v>
      </c>
      <c r="C11" s="163">
        <v>2.4289999999999998</v>
      </c>
    </row>
    <row r="12" spans="1:7" x14ac:dyDescent="0.2">
      <c r="A12" s="3">
        <v>43739</v>
      </c>
      <c r="B12" s="163">
        <v>54.2</v>
      </c>
      <c r="C12" s="163">
        <v>0</v>
      </c>
    </row>
    <row r="13" spans="1:7" x14ac:dyDescent="0.2">
      <c r="A13" s="3">
        <v>43770</v>
      </c>
      <c r="B13" s="163">
        <v>51.686999999999998</v>
      </c>
      <c r="C13" s="163">
        <v>8.0000000000000002E-3</v>
      </c>
    </row>
    <row r="14" spans="1:7" x14ac:dyDescent="0.2">
      <c r="A14" s="3">
        <v>43800</v>
      </c>
      <c r="B14" s="163">
        <v>33.287999999999997</v>
      </c>
      <c r="C14" s="163">
        <v>0</v>
      </c>
    </row>
    <row r="15" spans="1:7" x14ac:dyDescent="0.2">
      <c r="A15" s="3">
        <v>43831</v>
      </c>
      <c r="B15" s="164">
        <v>27.532</v>
      </c>
      <c r="C15" s="164">
        <v>0.84499999999999997</v>
      </c>
      <c r="E15" s="143"/>
      <c r="G15" s="15"/>
    </row>
    <row r="16" spans="1:7" x14ac:dyDescent="0.2">
      <c r="A16" s="3">
        <v>43862</v>
      </c>
      <c r="B16" s="164">
        <v>30.207000000000001</v>
      </c>
      <c r="C16" s="164">
        <v>0</v>
      </c>
      <c r="E16" s="143"/>
      <c r="G16" s="15"/>
    </row>
    <row r="17" spans="1:7" x14ac:dyDescent="0.2">
      <c r="A17" s="3">
        <v>43891</v>
      </c>
      <c r="B17" s="164">
        <v>62.296999999999997</v>
      </c>
      <c r="C17" s="164">
        <v>0</v>
      </c>
      <c r="E17" s="143"/>
      <c r="G17" s="15"/>
    </row>
    <row r="18" spans="1:7" x14ac:dyDescent="0.2">
      <c r="A18" s="3">
        <v>43922</v>
      </c>
      <c r="B18" s="164">
        <v>34.889000000000003</v>
      </c>
      <c r="C18" s="164">
        <v>0</v>
      </c>
      <c r="E18" s="143"/>
      <c r="G18" s="15"/>
    </row>
    <row r="19" spans="1:7" x14ac:dyDescent="0.2">
      <c r="A19" s="3">
        <v>43952</v>
      </c>
      <c r="B19" s="164">
        <v>18.007000000000001</v>
      </c>
      <c r="C19" s="164">
        <v>2.5339999999999998</v>
      </c>
      <c r="E19" s="143"/>
      <c r="G19" s="15"/>
    </row>
    <row r="20" spans="1:7" x14ac:dyDescent="0.2">
      <c r="A20" s="3">
        <v>43983</v>
      </c>
      <c r="B20" s="164">
        <v>51.01</v>
      </c>
      <c r="C20" s="164">
        <v>0</v>
      </c>
      <c r="E20" s="143"/>
      <c r="G20" s="15"/>
    </row>
    <row r="21" spans="1:7" x14ac:dyDescent="0.2">
      <c r="A21" s="3">
        <v>44013</v>
      </c>
      <c r="B21" s="164">
        <v>36.715000000000003</v>
      </c>
      <c r="C21" s="164">
        <v>0</v>
      </c>
      <c r="E21" s="143"/>
      <c r="G21" s="15"/>
    </row>
    <row r="22" spans="1:7" x14ac:dyDescent="0.2">
      <c r="A22" s="3">
        <v>44044</v>
      </c>
      <c r="B22" s="164">
        <v>43.433</v>
      </c>
      <c r="C22" s="164">
        <v>2.0179999999999998</v>
      </c>
      <c r="E22" s="143"/>
      <c r="G22" s="15"/>
    </row>
    <row r="23" spans="1:7" x14ac:dyDescent="0.2">
      <c r="A23" s="3">
        <v>44075</v>
      </c>
      <c r="B23" s="164">
        <v>23.318000000000001</v>
      </c>
      <c r="C23" s="164">
        <v>0</v>
      </c>
      <c r="E23" s="143"/>
      <c r="G23" s="15"/>
    </row>
    <row r="24" spans="1:7" x14ac:dyDescent="0.2">
      <c r="A24" s="3">
        <v>44105</v>
      </c>
      <c r="B24" s="164">
        <v>59.186</v>
      </c>
      <c r="C24" s="164">
        <v>0</v>
      </c>
      <c r="E24" s="143"/>
      <c r="G24" s="15"/>
    </row>
    <row r="25" spans="1:7" x14ac:dyDescent="0.2">
      <c r="A25" s="3">
        <v>44136</v>
      </c>
      <c r="B25" s="164">
        <v>59.128</v>
      </c>
      <c r="C25" s="164">
        <v>2.5430000000000001</v>
      </c>
      <c r="E25" s="143"/>
      <c r="G25" s="15"/>
    </row>
    <row r="26" spans="1:7" x14ac:dyDescent="0.2">
      <c r="A26" s="3">
        <v>44166</v>
      </c>
      <c r="B26" s="164">
        <v>59.396999999999998</v>
      </c>
      <c r="C26" s="164">
        <v>0</v>
      </c>
      <c r="E26" s="143"/>
      <c r="G26" s="15"/>
    </row>
    <row r="27" spans="1:7" x14ac:dyDescent="0.2">
      <c r="A27" s="3">
        <v>44197</v>
      </c>
      <c r="B27" s="164">
        <v>42.225000000000001</v>
      </c>
      <c r="C27" s="164">
        <v>1.69</v>
      </c>
      <c r="E27" s="143"/>
      <c r="G27" s="15"/>
    </row>
    <row r="28" spans="1:7" x14ac:dyDescent="0.2">
      <c r="A28" s="3">
        <v>44228</v>
      </c>
      <c r="B28" s="164">
        <v>25.448</v>
      </c>
      <c r="C28" s="164">
        <v>0</v>
      </c>
      <c r="E28" s="143"/>
      <c r="G28" s="15"/>
    </row>
    <row r="29" spans="1:7" x14ac:dyDescent="0.2">
      <c r="A29" s="3">
        <v>44256</v>
      </c>
      <c r="B29" s="164">
        <v>29.588999999999999</v>
      </c>
      <c r="C29" s="164">
        <v>0</v>
      </c>
      <c r="E29" s="143"/>
      <c r="G29" s="15"/>
    </row>
    <row r="30" spans="1:7" x14ac:dyDescent="0.2">
      <c r="A30" s="3">
        <v>44287</v>
      </c>
      <c r="B30" s="164">
        <v>31.279</v>
      </c>
      <c r="C30" s="164">
        <v>2.1120000000000001</v>
      </c>
      <c r="E30" s="143"/>
      <c r="G30" s="15"/>
    </row>
    <row r="31" spans="1:7" x14ac:dyDescent="0.2">
      <c r="A31" s="3">
        <v>44317</v>
      </c>
      <c r="B31" s="164">
        <v>49.707999999999998</v>
      </c>
      <c r="C31" s="164">
        <v>0</v>
      </c>
      <c r="E31" s="143"/>
      <c r="G31" s="15"/>
    </row>
    <row r="32" spans="1:7" x14ac:dyDescent="0.2">
      <c r="A32" s="3">
        <v>44348</v>
      </c>
      <c r="B32" s="164">
        <v>50.459000000000003</v>
      </c>
      <c r="C32" s="164">
        <v>0</v>
      </c>
      <c r="E32" s="143"/>
      <c r="G32" s="15"/>
    </row>
    <row r="33" spans="1:7" x14ac:dyDescent="0.2">
      <c r="A33" s="3">
        <v>44378</v>
      </c>
      <c r="B33" s="164">
        <v>65.019000000000005</v>
      </c>
      <c r="C33" s="164">
        <v>2.5339999999999998</v>
      </c>
      <c r="E33" s="143"/>
      <c r="G33" s="15"/>
    </row>
    <row r="34" spans="1:7" x14ac:dyDescent="0.2">
      <c r="A34" s="3">
        <v>44409</v>
      </c>
      <c r="B34" s="164">
        <v>55.776000000000003</v>
      </c>
      <c r="C34" s="164">
        <v>0</v>
      </c>
      <c r="E34" s="143"/>
      <c r="G34" s="15"/>
    </row>
    <row r="35" spans="1:7" x14ac:dyDescent="0.2">
      <c r="A35" s="3">
        <v>44440</v>
      </c>
      <c r="B35" s="164">
        <v>23.158000000000001</v>
      </c>
      <c r="C35" s="164">
        <v>2.1120000000000001</v>
      </c>
      <c r="E35" s="143"/>
      <c r="G35" s="15"/>
    </row>
    <row r="36" spans="1:7" x14ac:dyDescent="0.2">
      <c r="A36" s="3">
        <v>44470</v>
      </c>
      <c r="B36" s="164">
        <v>69.578999999999994</v>
      </c>
      <c r="C36" s="164">
        <v>1.2669999999999999</v>
      </c>
      <c r="E36" s="143"/>
      <c r="G36" s="15"/>
    </row>
    <row r="37" spans="1:7" x14ac:dyDescent="0.2">
      <c r="A37" s="3">
        <v>44501</v>
      </c>
      <c r="B37" s="164">
        <v>47.570999999999998</v>
      </c>
      <c r="C37" s="164">
        <v>0.42199999999999999</v>
      </c>
      <c r="E37" s="143"/>
      <c r="G37" s="15"/>
    </row>
    <row r="38" spans="1:7" x14ac:dyDescent="0.2">
      <c r="A38" s="3">
        <v>44531</v>
      </c>
      <c r="B38" s="164">
        <v>34.939</v>
      </c>
      <c r="C38" s="164">
        <v>0</v>
      </c>
      <c r="E38" s="143"/>
      <c r="G38" s="15"/>
    </row>
    <row r="39" spans="1:7" x14ac:dyDescent="0.2">
      <c r="A39" s="3">
        <v>44562</v>
      </c>
      <c r="B39" s="164">
        <v>36.581000000000003</v>
      </c>
      <c r="C39" s="164">
        <v>1.7</v>
      </c>
      <c r="E39" s="143"/>
      <c r="G39" s="15"/>
    </row>
    <row r="40" spans="1:7" x14ac:dyDescent="0.2">
      <c r="A40" s="3">
        <v>44593</v>
      </c>
      <c r="B40" s="164">
        <v>40.216999999999999</v>
      </c>
      <c r="C40" s="164">
        <v>0</v>
      </c>
      <c r="E40" s="143"/>
      <c r="G40" s="15"/>
    </row>
    <row r="41" spans="1:7" x14ac:dyDescent="0.2">
      <c r="A41" s="3">
        <v>44621</v>
      </c>
      <c r="B41" s="164">
        <v>43.69</v>
      </c>
      <c r="C41" s="164">
        <v>0</v>
      </c>
      <c r="E41" s="143"/>
      <c r="G41" s="15"/>
    </row>
    <row r="42" spans="1:7" x14ac:dyDescent="0.2">
      <c r="A42" s="3">
        <v>44652</v>
      </c>
      <c r="B42" s="164">
        <v>43.908000000000001</v>
      </c>
      <c r="C42" s="164">
        <v>0</v>
      </c>
      <c r="E42" s="143"/>
      <c r="G42" s="15"/>
    </row>
    <row r="43" spans="1:7" x14ac:dyDescent="0.2">
      <c r="A43" s="3">
        <v>44682</v>
      </c>
      <c r="B43" s="164">
        <v>27.899000000000001</v>
      </c>
      <c r="C43" s="164">
        <v>2.1120000000000001</v>
      </c>
      <c r="E43" s="143"/>
      <c r="G43" s="15"/>
    </row>
    <row r="44" spans="1:7" x14ac:dyDescent="0.2">
      <c r="A44" s="3">
        <v>44713</v>
      </c>
      <c r="B44" s="164">
        <v>56.212000000000003</v>
      </c>
      <c r="C44" s="164">
        <v>1.2669999999999999</v>
      </c>
      <c r="E44" s="143"/>
      <c r="G44" s="15"/>
    </row>
    <row r="45" spans="1:7" x14ac:dyDescent="0.2">
      <c r="A45" s="3">
        <v>44743</v>
      </c>
      <c r="B45" s="164">
        <v>47.073999999999998</v>
      </c>
      <c r="C45" s="164">
        <v>0</v>
      </c>
      <c r="E45" s="143"/>
      <c r="G45" s="15"/>
    </row>
    <row r="46" spans="1:7" x14ac:dyDescent="0.2">
      <c r="A46" s="3">
        <v>44774</v>
      </c>
      <c r="B46" s="164">
        <v>43.329000000000001</v>
      </c>
      <c r="C46" s="164">
        <v>2.9569999999999999</v>
      </c>
      <c r="E46" s="143"/>
      <c r="G46" s="15"/>
    </row>
    <row r="47" spans="1:7" x14ac:dyDescent="0.2">
      <c r="A47" s="3">
        <v>44805</v>
      </c>
      <c r="B47" s="164">
        <v>38.475000000000001</v>
      </c>
      <c r="C47" s="164">
        <v>1.2669999999999999</v>
      </c>
      <c r="E47" s="143"/>
      <c r="G47" s="15"/>
    </row>
    <row r="48" spans="1:7" x14ac:dyDescent="0.2">
      <c r="A48" s="3">
        <v>44835</v>
      </c>
      <c r="B48" s="164">
        <v>38.743000000000002</v>
      </c>
      <c r="C48" s="164">
        <v>0</v>
      </c>
      <c r="E48" s="143"/>
      <c r="G48" s="15"/>
    </row>
    <row r="49" spans="1:7" x14ac:dyDescent="0.2">
      <c r="A49" s="3">
        <v>44866</v>
      </c>
      <c r="B49" s="164">
        <v>36.255000000000003</v>
      </c>
      <c r="C49" s="164">
        <v>0</v>
      </c>
      <c r="E49" s="143"/>
      <c r="G49" s="15"/>
    </row>
    <row r="50" spans="1:7" x14ac:dyDescent="0.2">
      <c r="A50" s="3">
        <v>44896</v>
      </c>
      <c r="B50" s="164">
        <v>36.834000000000003</v>
      </c>
      <c r="C50" s="164">
        <v>0.84499999999999997</v>
      </c>
      <c r="E50" s="143"/>
      <c r="G50" s="15"/>
    </row>
    <row r="51" spans="1:7" x14ac:dyDescent="0.2">
      <c r="A51" s="3">
        <v>44927</v>
      </c>
      <c r="B51" s="164">
        <v>59.747999999999998</v>
      </c>
      <c r="C51" s="164">
        <v>0</v>
      </c>
      <c r="E51" s="143"/>
      <c r="G51" s="15"/>
    </row>
    <row r="52" spans="1:7" x14ac:dyDescent="0.2">
      <c r="A52" s="3">
        <v>44958</v>
      </c>
      <c r="B52" s="164">
        <v>34.695</v>
      </c>
      <c r="C52" s="164">
        <v>0</v>
      </c>
      <c r="E52" s="143"/>
      <c r="G52" s="15"/>
    </row>
    <row r="53" spans="1:7" x14ac:dyDescent="0.2">
      <c r="A53" s="3">
        <v>44986</v>
      </c>
      <c r="B53" s="164">
        <v>29.419</v>
      </c>
      <c r="C53" s="164">
        <v>0</v>
      </c>
      <c r="E53" s="143"/>
      <c r="G53" s="15"/>
    </row>
    <row r="54" spans="1:7" x14ac:dyDescent="0.2">
      <c r="A54" s="3">
        <v>45017</v>
      </c>
      <c r="B54" s="164">
        <v>44.831000000000003</v>
      </c>
      <c r="C54" s="164">
        <v>2.1120000000000001</v>
      </c>
      <c r="E54" s="143"/>
    </row>
    <row r="55" spans="1:7" x14ac:dyDescent="0.2">
      <c r="A55" s="3">
        <v>45047</v>
      </c>
      <c r="B55" s="164">
        <v>34.15</v>
      </c>
      <c r="C55" s="164">
        <v>0</v>
      </c>
      <c r="E55" s="143"/>
    </row>
    <row r="56" spans="1:7" x14ac:dyDescent="0.2">
      <c r="A56" s="3">
        <v>45078</v>
      </c>
      <c r="B56" s="164">
        <v>49.677999999999997</v>
      </c>
      <c r="C56" s="164">
        <v>2.6</v>
      </c>
      <c r="E56" s="143"/>
    </row>
    <row r="57" spans="1:7" x14ac:dyDescent="0.2">
      <c r="A57" s="3">
        <v>45108</v>
      </c>
      <c r="B57" s="164">
        <v>35.238</v>
      </c>
      <c r="C57" s="164">
        <v>0</v>
      </c>
      <c r="E57" s="143"/>
    </row>
    <row r="58" spans="1:7" x14ac:dyDescent="0.2">
      <c r="A58" s="3">
        <v>45139</v>
      </c>
      <c r="B58" s="164">
        <v>28.831</v>
      </c>
      <c r="C58" s="164">
        <v>2.1</v>
      </c>
      <c r="E58" s="143"/>
    </row>
    <row r="59" spans="1:7" x14ac:dyDescent="0.2">
      <c r="A59" s="3">
        <v>45170</v>
      </c>
      <c r="B59" s="164">
        <v>53.314</v>
      </c>
      <c r="C59" s="164">
        <v>1.6</v>
      </c>
      <c r="E59" s="143"/>
    </row>
    <row r="60" spans="1:7" x14ac:dyDescent="0.2">
      <c r="A60" s="3">
        <v>45200</v>
      </c>
      <c r="B60" s="164">
        <v>51.603999999999999</v>
      </c>
      <c r="C60" s="164">
        <v>0.8</v>
      </c>
      <c r="E60" s="143"/>
    </row>
    <row r="61" spans="1:7" x14ac:dyDescent="0.2">
      <c r="A61" s="3">
        <v>45231</v>
      </c>
      <c r="B61" s="164">
        <v>44.127000000000002</v>
      </c>
      <c r="C61" s="164">
        <v>0</v>
      </c>
      <c r="E61" s="143"/>
    </row>
    <row r="62" spans="1:7" x14ac:dyDescent="0.2">
      <c r="A62" s="3">
        <v>45261</v>
      </c>
      <c r="B62" s="164">
        <v>14.4</v>
      </c>
      <c r="C62" s="164">
        <v>0</v>
      </c>
      <c r="E62" s="143"/>
    </row>
    <row r="63" spans="1:7" x14ac:dyDescent="0.2">
      <c r="A63" s="3">
        <v>45292</v>
      </c>
      <c r="B63" s="164">
        <v>37.512999999999998</v>
      </c>
      <c r="C63" s="164">
        <v>1.3</v>
      </c>
      <c r="E63" s="143"/>
    </row>
    <row r="64" spans="1:7" x14ac:dyDescent="0.2">
      <c r="A64" s="3">
        <v>45323</v>
      </c>
      <c r="B64" s="164">
        <v>49.335000000000001</v>
      </c>
      <c r="C64" s="164">
        <v>1.3</v>
      </c>
      <c r="E64" s="143"/>
    </row>
    <row r="65" spans="1:5" x14ac:dyDescent="0.2">
      <c r="A65" s="3">
        <v>45352</v>
      </c>
      <c r="B65" s="164">
        <v>28.759</v>
      </c>
      <c r="C65" s="164">
        <v>0</v>
      </c>
      <c r="E65" s="143"/>
    </row>
    <row r="66" spans="1:5" x14ac:dyDescent="0.2">
      <c r="A66" s="3">
        <v>45383</v>
      </c>
      <c r="B66" s="164">
        <v>19.029</v>
      </c>
      <c r="C66" s="164">
        <v>0</v>
      </c>
      <c r="E66" s="143"/>
    </row>
    <row r="67" spans="1:5" x14ac:dyDescent="0.2">
      <c r="A67" s="3">
        <v>45413</v>
      </c>
      <c r="B67" s="164">
        <v>27.89</v>
      </c>
      <c r="C67" s="164">
        <v>3</v>
      </c>
      <c r="E67" s="143"/>
    </row>
    <row r="68" spans="1:5" x14ac:dyDescent="0.2">
      <c r="A68" s="3">
        <v>45444</v>
      </c>
      <c r="B68" s="164">
        <v>68.072999999999993</v>
      </c>
      <c r="C68" s="164">
        <v>0</v>
      </c>
      <c r="E68" s="143"/>
    </row>
    <row r="69" spans="1:5" x14ac:dyDescent="0.2">
      <c r="A69" s="3">
        <v>45474</v>
      </c>
      <c r="B69" s="164">
        <v>41.17</v>
      </c>
      <c r="C69" s="164">
        <v>0</v>
      </c>
      <c r="E69" s="143"/>
    </row>
    <row r="70" spans="1:5" x14ac:dyDescent="0.2">
      <c r="A70" s="3">
        <v>45505</v>
      </c>
      <c r="B70" s="164">
        <v>31.093</v>
      </c>
      <c r="C70" s="164">
        <v>0</v>
      </c>
      <c r="E70" s="143"/>
    </row>
    <row r="71" spans="1:5" ht="24.75" customHeight="1" x14ac:dyDescent="0.2">
      <c r="A71" s="19" t="s">
        <v>108</v>
      </c>
      <c r="B71" s="20">
        <f>SUM(B51:B58)</f>
        <v>316.59000000000003</v>
      </c>
      <c r="C71" s="20">
        <f>SUM(C51:C58)</f>
        <v>6.8119999999999994</v>
      </c>
    </row>
    <row r="72" spans="1:5" ht="24.75" customHeight="1" x14ac:dyDescent="0.2">
      <c r="A72" s="19" t="s">
        <v>121</v>
      </c>
      <c r="B72" s="20">
        <f>SUM(B63:B70)</f>
        <v>302.86200000000002</v>
      </c>
      <c r="C72" s="20">
        <f>SUM(C63:C70)</f>
        <v>5.6</v>
      </c>
    </row>
    <row r="73" spans="1:5" ht="18" customHeight="1" x14ac:dyDescent="0.2">
      <c r="A73" s="21" t="s">
        <v>43</v>
      </c>
      <c r="B73" s="23">
        <f>B72/B71-1</f>
        <v>-4.3362077134464161E-2</v>
      </c>
      <c r="C73" s="23">
        <f t="shared" ref="C73" si="0">C72/C71-1</f>
        <v>-0.1779213153258955</v>
      </c>
    </row>
    <row r="74" spans="1:5" ht="24.75" customHeight="1" x14ac:dyDescent="0.2">
      <c r="A74" s="32" t="s">
        <v>117</v>
      </c>
      <c r="B74" s="33">
        <f>SUM(B47:B58)</f>
        <v>466.89699999999999</v>
      </c>
      <c r="C74" s="33">
        <f>SUM(C47:C58)</f>
        <v>8.9239999999999995</v>
      </c>
    </row>
    <row r="75" spans="1:5" ht="24.75" customHeight="1" x14ac:dyDescent="0.2">
      <c r="A75" s="32" t="s">
        <v>118</v>
      </c>
      <c r="B75" s="33">
        <f>SUM(B59:B70)</f>
        <v>466.30700000000002</v>
      </c>
      <c r="C75" s="33">
        <f>SUM(C59:C70)</f>
        <v>8</v>
      </c>
    </row>
    <row r="76" spans="1:5" x14ac:dyDescent="0.2">
      <c r="A76" s="34" t="s">
        <v>43</v>
      </c>
      <c r="B76" s="36">
        <f t="shared" ref="B76:C76" si="1">B75/B74-1</f>
        <v>-1.263662006823707E-3</v>
      </c>
      <c r="C76" s="36">
        <f t="shared" si="1"/>
        <v>-0.10354101299865526</v>
      </c>
    </row>
    <row r="81" spans="1:3" x14ac:dyDescent="0.2">
      <c r="A81" s="179" t="s">
        <v>72</v>
      </c>
      <c r="B81" s="179"/>
      <c r="C81" s="179"/>
    </row>
    <row r="82" spans="1:3" ht="15.75" x14ac:dyDescent="0.25">
      <c r="A82" s="51" t="s">
        <v>56</v>
      </c>
      <c r="B82" s="49" t="s">
        <v>65</v>
      </c>
      <c r="C82" s="49" t="s">
        <v>66</v>
      </c>
    </row>
    <row r="83" spans="1:3" x14ac:dyDescent="0.2">
      <c r="A83" s="25">
        <v>2019</v>
      </c>
      <c r="B83" s="40">
        <v>494.48599999999999</v>
      </c>
      <c r="C83" s="40">
        <v>10.462999999999999</v>
      </c>
    </row>
    <row r="84" spans="1:3" x14ac:dyDescent="0.2">
      <c r="A84" s="25">
        <v>2020</v>
      </c>
      <c r="B84" s="40">
        <v>505.11899999999997</v>
      </c>
      <c r="C84" s="40">
        <v>9.6939999999999991</v>
      </c>
    </row>
    <row r="85" spans="1:3" x14ac:dyDescent="0.2">
      <c r="A85" s="25">
        <v>2021</v>
      </c>
      <c r="B85" s="40">
        <v>547.49099999999999</v>
      </c>
      <c r="C85" s="40">
        <v>11.212</v>
      </c>
    </row>
    <row r="86" spans="1:3" x14ac:dyDescent="0.2">
      <c r="A86" s="25">
        <v>2021</v>
      </c>
      <c r="B86" s="40">
        <v>465.589</v>
      </c>
      <c r="C86" s="40">
        <v>10.381</v>
      </c>
    </row>
    <row r="87" spans="1:3" x14ac:dyDescent="0.2">
      <c r="A87" s="25">
        <v>2022</v>
      </c>
      <c r="B87" s="40">
        <v>525.46299999999997</v>
      </c>
      <c r="C87" s="40">
        <v>11.648</v>
      </c>
    </row>
    <row r="88" spans="1:3" x14ac:dyDescent="0.2">
      <c r="A88" s="25">
        <v>2023</v>
      </c>
      <c r="B88" s="40">
        <f>SUM(B51:B62)</f>
        <v>480.03500000000003</v>
      </c>
      <c r="C88" s="40">
        <f>SUM(C51:C62)</f>
        <v>9.2119999999999997</v>
      </c>
    </row>
    <row r="89" spans="1:3" x14ac:dyDescent="0.2">
      <c r="B89" s="25"/>
      <c r="C89" s="25"/>
    </row>
  </sheetData>
  <mergeCells count="2">
    <mergeCell ref="A1:C1"/>
    <mergeCell ref="A81:C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rightToLeft="1" workbookViewId="0">
      <pane ySplit="2" topLeftCell="A39" activePane="bottomLeft" state="frozen"/>
      <selection pane="bottomLeft" activeCell="C62" sqref="C62"/>
    </sheetView>
  </sheetViews>
  <sheetFormatPr defaultRowHeight="12.75" x14ac:dyDescent="0.2"/>
  <cols>
    <col min="2" max="2" width="11.28515625" customWidth="1"/>
    <col min="3" max="4" width="10.7109375" customWidth="1"/>
    <col min="5" max="5" width="9" customWidth="1"/>
    <col min="6" max="6" width="10.7109375" customWidth="1"/>
    <col min="7" max="7" width="9.85546875" customWidth="1"/>
    <col min="14" max="14" width="10.7109375" bestFit="1" customWidth="1"/>
  </cols>
  <sheetData>
    <row r="1" spans="1:16" ht="30" customHeight="1" x14ac:dyDescent="0.25">
      <c r="A1" s="196" t="s">
        <v>64</v>
      </c>
      <c r="B1" s="197"/>
      <c r="C1" s="197"/>
      <c r="D1" s="197"/>
      <c r="E1" s="197"/>
      <c r="F1" s="198"/>
    </row>
    <row r="2" spans="1:16" ht="60" customHeight="1" x14ac:dyDescent="0.25">
      <c r="A2" s="28" t="s">
        <v>0</v>
      </c>
      <c r="B2" s="30" t="s">
        <v>70</v>
      </c>
      <c r="C2" s="30" t="s">
        <v>69</v>
      </c>
      <c r="D2" s="30" t="s">
        <v>16</v>
      </c>
      <c r="E2" s="30" t="s">
        <v>62</v>
      </c>
      <c r="F2" s="30" t="s">
        <v>63</v>
      </c>
      <c r="H2" s="18"/>
    </row>
    <row r="3" spans="1:16" x14ac:dyDescent="0.2">
      <c r="A3" s="3">
        <v>43831</v>
      </c>
      <c r="B3" s="31">
        <v>6841.835</v>
      </c>
      <c r="C3" s="31">
        <v>1339.3219999999999</v>
      </c>
      <c r="D3" s="31">
        <v>5083.2089999999998</v>
      </c>
      <c r="E3" s="31">
        <v>307.54500000000002</v>
      </c>
      <c r="F3" s="31">
        <v>179.393</v>
      </c>
      <c r="H3" s="162"/>
      <c r="I3" s="143"/>
      <c r="J3" s="143"/>
      <c r="L3" s="15"/>
      <c r="M3" s="15"/>
    </row>
    <row r="4" spans="1:16" x14ac:dyDescent="0.2">
      <c r="A4" s="3">
        <v>43862</v>
      </c>
      <c r="B4" s="31">
        <v>6338.268</v>
      </c>
      <c r="C4" s="31">
        <v>1331.06</v>
      </c>
      <c r="D4" s="31">
        <v>5181.8360000000002</v>
      </c>
      <c r="E4" s="31">
        <v>293.59800000000001</v>
      </c>
      <c r="F4" s="31">
        <v>186.59</v>
      </c>
      <c r="H4" s="162"/>
      <c r="I4" s="143"/>
      <c r="J4" s="143"/>
      <c r="M4" s="15"/>
    </row>
    <row r="5" spans="1:16" x14ac:dyDescent="0.2">
      <c r="A5" s="3">
        <v>43891</v>
      </c>
      <c r="B5" s="31">
        <v>5566.55</v>
      </c>
      <c r="C5" s="31">
        <v>1423.7729999999999</v>
      </c>
      <c r="D5" s="31">
        <v>5516.7290000000003</v>
      </c>
      <c r="E5" s="31">
        <v>292.22800000000001</v>
      </c>
      <c r="F5" s="31">
        <v>192.608</v>
      </c>
      <c r="H5" s="162"/>
      <c r="I5" s="143"/>
      <c r="J5" s="143"/>
      <c r="M5" s="15"/>
    </row>
    <row r="6" spans="1:16" x14ac:dyDescent="0.2">
      <c r="A6" s="3">
        <v>43922</v>
      </c>
      <c r="B6" s="31">
        <v>6627.8019999999997</v>
      </c>
      <c r="C6" s="31">
        <v>2201.8139999999999</v>
      </c>
      <c r="D6" s="31">
        <v>5986.2389999999996</v>
      </c>
      <c r="E6" s="31">
        <v>336.81599999999997</v>
      </c>
      <c r="F6" s="31">
        <v>200.21700000000001</v>
      </c>
      <c r="H6" s="162"/>
      <c r="I6" s="143"/>
      <c r="J6" s="143"/>
      <c r="M6" s="15"/>
    </row>
    <row r="7" spans="1:16" x14ac:dyDescent="0.2">
      <c r="A7" s="3">
        <v>43952</v>
      </c>
      <c r="B7" s="31">
        <v>6710.1289999999999</v>
      </c>
      <c r="C7" s="31">
        <v>2167.4929999999999</v>
      </c>
      <c r="D7" s="31">
        <v>5091.0619999999999</v>
      </c>
      <c r="E7" s="31">
        <v>322.79599999999999</v>
      </c>
      <c r="F7" s="31">
        <v>165.209</v>
      </c>
      <c r="H7" s="162"/>
      <c r="I7" s="143"/>
      <c r="J7" s="143"/>
      <c r="M7" s="15"/>
    </row>
    <row r="8" spans="1:16" x14ac:dyDescent="0.2">
      <c r="A8" s="3">
        <v>43983</v>
      </c>
      <c r="B8" s="31">
        <v>7192.4489999999996</v>
      </c>
      <c r="C8" s="31">
        <v>2405.0630000000001</v>
      </c>
      <c r="D8" s="31">
        <v>6282.0379999999996</v>
      </c>
      <c r="E8" s="31">
        <v>366.226</v>
      </c>
      <c r="F8" s="31">
        <v>161.06700000000001</v>
      </c>
      <c r="H8" s="162"/>
      <c r="I8" s="143"/>
      <c r="J8" s="143"/>
      <c r="M8" s="15"/>
    </row>
    <row r="9" spans="1:16" x14ac:dyDescent="0.2">
      <c r="A9" s="3">
        <v>44013</v>
      </c>
      <c r="B9" s="31">
        <v>7381.2560000000003</v>
      </c>
      <c r="C9" s="31">
        <v>2435.3409999999999</v>
      </c>
      <c r="D9" s="31">
        <v>6366.2210000000005</v>
      </c>
      <c r="E9" s="31">
        <v>393.52499999999998</v>
      </c>
      <c r="F9" s="31">
        <v>157.09</v>
      </c>
      <c r="H9" s="162"/>
      <c r="I9" s="143"/>
      <c r="J9" s="143"/>
      <c r="M9" s="15"/>
    </row>
    <row r="10" spans="1:16" x14ac:dyDescent="0.2">
      <c r="A10" s="3">
        <v>44044</v>
      </c>
      <c r="B10" s="31">
        <v>6980.6549999999997</v>
      </c>
      <c r="C10" s="31">
        <v>2607.6610000000001</v>
      </c>
      <c r="D10" s="31">
        <v>6100.049</v>
      </c>
      <c r="E10" s="31">
        <v>392.88299999999998</v>
      </c>
      <c r="F10" s="31">
        <v>167.358</v>
      </c>
      <c r="H10" s="162"/>
      <c r="I10" s="143"/>
      <c r="J10" s="143"/>
      <c r="M10" s="15"/>
      <c r="N10" s="1"/>
    </row>
    <row r="11" spans="1:16" x14ac:dyDescent="0.2">
      <c r="A11" s="3">
        <v>44075</v>
      </c>
      <c r="B11" s="31">
        <v>6569.47</v>
      </c>
      <c r="C11" s="31">
        <v>2585.8040000000001</v>
      </c>
      <c r="D11" s="31">
        <v>5810.6030000000001</v>
      </c>
      <c r="E11" s="31">
        <v>375.55200000000002</v>
      </c>
      <c r="F11" s="31">
        <v>158.73400000000001</v>
      </c>
      <c r="H11" s="162"/>
      <c r="I11" s="143"/>
      <c r="J11" s="143"/>
      <c r="M11" s="15"/>
      <c r="N11" s="1"/>
    </row>
    <row r="12" spans="1:16" x14ac:dyDescent="0.2">
      <c r="A12" s="3">
        <v>44105</v>
      </c>
      <c r="B12" s="31">
        <v>5782.2870000000003</v>
      </c>
      <c r="C12" s="31">
        <v>2703.4160000000002</v>
      </c>
      <c r="D12" s="31">
        <v>5881.2569999999996</v>
      </c>
      <c r="E12" s="31">
        <v>356.73099999999999</v>
      </c>
      <c r="F12" s="31">
        <v>147.70099999999999</v>
      </c>
      <c r="H12" s="162"/>
      <c r="I12" s="143"/>
      <c r="J12" s="143"/>
      <c r="M12" s="15"/>
      <c r="N12" s="1"/>
    </row>
    <row r="13" spans="1:16" x14ac:dyDescent="0.2">
      <c r="A13" s="3">
        <v>44136</v>
      </c>
      <c r="B13" s="31">
        <v>5159.4870000000001</v>
      </c>
      <c r="C13" s="31">
        <v>2631.88</v>
      </c>
      <c r="D13" s="31">
        <v>5664.8810000000003</v>
      </c>
      <c r="E13" s="31">
        <v>314.642</v>
      </c>
      <c r="F13" s="31">
        <v>127.494</v>
      </c>
      <c r="H13" s="162"/>
      <c r="I13" s="143"/>
      <c r="J13" s="143"/>
      <c r="M13" s="15"/>
      <c r="N13" s="1"/>
    </row>
    <row r="14" spans="1:16" x14ac:dyDescent="0.2">
      <c r="A14" s="3">
        <v>44166</v>
      </c>
      <c r="B14" s="31">
        <v>4914.8599999999997</v>
      </c>
      <c r="C14" s="31">
        <v>3118.4540000000002</v>
      </c>
      <c r="D14" s="31">
        <v>6100.8229999999994</v>
      </c>
      <c r="E14" s="31">
        <v>275.42500000000001</v>
      </c>
      <c r="F14" s="31">
        <v>115.726</v>
      </c>
      <c r="H14" s="162"/>
      <c r="I14" s="143"/>
      <c r="J14" s="143"/>
      <c r="M14" s="15"/>
      <c r="N14" s="1"/>
    </row>
    <row r="15" spans="1:16" x14ac:dyDescent="0.2">
      <c r="A15" s="3">
        <v>44197</v>
      </c>
      <c r="B15" s="31">
        <v>4514.2489999999998</v>
      </c>
      <c r="C15" s="31">
        <v>3384.1190000000001</v>
      </c>
      <c r="D15" s="31">
        <v>5664.4339999999993</v>
      </c>
      <c r="E15" s="31">
        <v>255.96600000000001</v>
      </c>
      <c r="F15" s="31">
        <v>122.88200000000001</v>
      </c>
      <c r="H15" s="162"/>
      <c r="I15" s="143"/>
      <c r="J15" s="143"/>
      <c r="K15" s="122"/>
      <c r="M15" s="15"/>
      <c r="N15" s="1"/>
      <c r="O15" s="122"/>
      <c r="P15" s="122"/>
    </row>
    <row r="16" spans="1:16" x14ac:dyDescent="0.2">
      <c r="A16" s="3">
        <v>44228</v>
      </c>
      <c r="B16" s="31">
        <v>4432.8490000000002</v>
      </c>
      <c r="C16" s="31">
        <v>3538.6660000000002</v>
      </c>
      <c r="D16" s="31">
        <v>5238.0360000000001</v>
      </c>
      <c r="E16" s="31">
        <v>227.68700000000001</v>
      </c>
      <c r="F16" s="31">
        <v>117.19199999999999</v>
      </c>
      <c r="H16" s="162"/>
      <c r="I16" s="143"/>
      <c r="J16" s="143"/>
      <c r="K16" s="122"/>
      <c r="M16" s="15"/>
      <c r="N16" s="1"/>
      <c r="O16" s="122"/>
      <c r="P16" s="122"/>
    </row>
    <row r="17" spans="1:24" x14ac:dyDescent="0.2">
      <c r="A17" s="3">
        <v>44256</v>
      </c>
      <c r="B17" s="31">
        <v>4285.0780000000004</v>
      </c>
      <c r="C17" s="31">
        <v>3468.4520000000002</v>
      </c>
      <c r="D17" s="31">
        <v>5877.9480000000003</v>
      </c>
      <c r="E17" s="31">
        <v>202.48</v>
      </c>
      <c r="F17" s="31">
        <v>109.202</v>
      </c>
      <c r="H17" s="162"/>
      <c r="I17" s="143"/>
      <c r="J17" s="143"/>
      <c r="K17" s="122"/>
      <c r="M17" s="15"/>
      <c r="N17" s="1"/>
      <c r="O17" s="122"/>
      <c r="P17" s="122"/>
    </row>
    <row r="18" spans="1:24" x14ac:dyDescent="0.2">
      <c r="A18" s="3">
        <v>44287</v>
      </c>
      <c r="B18" s="31">
        <v>4563.2139999999999</v>
      </c>
      <c r="C18" s="31">
        <v>3437.4470000000001</v>
      </c>
      <c r="D18" s="31">
        <v>5972.1750000000002</v>
      </c>
      <c r="E18" s="31">
        <v>178.54300000000001</v>
      </c>
      <c r="F18" s="31">
        <v>114.131</v>
      </c>
      <c r="H18" s="162"/>
      <c r="I18" s="143"/>
      <c r="J18" s="143"/>
      <c r="K18" s="122"/>
      <c r="M18" s="15"/>
      <c r="N18" s="1"/>
      <c r="O18" s="122"/>
    </row>
    <row r="19" spans="1:24" x14ac:dyDescent="0.2">
      <c r="A19" s="5">
        <v>44317</v>
      </c>
      <c r="B19" s="31">
        <v>5165.134</v>
      </c>
      <c r="C19" s="31">
        <v>3723.732</v>
      </c>
      <c r="D19" s="31">
        <v>6074.192</v>
      </c>
      <c r="E19" s="31">
        <v>188.083</v>
      </c>
      <c r="F19" s="31">
        <v>108.59699999999999</v>
      </c>
      <c r="H19" s="162"/>
      <c r="I19" s="143"/>
      <c r="J19" s="143"/>
      <c r="K19" s="122"/>
      <c r="M19" s="15"/>
      <c r="N19" s="1"/>
      <c r="O19" s="122"/>
    </row>
    <row r="20" spans="1:24" x14ac:dyDescent="0.2">
      <c r="A20" s="5">
        <v>44348</v>
      </c>
      <c r="B20" s="31">
        <v>6148.4359999999997</v>
      </c>
      <c r="C20" s="31">
        <v>4404.68</v>
      </c>
      <c r="D20" s="31">
        <v>6649.59</v>
      </c>
      <c r="E20" s="31">
        <v>208.48599999999999</v>
      </c>
      <c r="F20" s="31">
        <v>110.22199999999999</v>
      </c>
      <c r="G20" s="92"/>
      <c r="H20" s="162"/>
      <c r="I20" s="143"/>
      <c r="J20" s="143"/>
      <c r="K20" s="122"/>
      <c r="M20" s="15"/>
      <c r="N20" s="1"/>
      <c r="O20" s="122"/>
    </row>
    <row r="21" spans="1:24" x14ac:dyDescent="0.2">
      <c r="A21" s="5">
        <v>44378</v>
      </c>
      <c r="B21" s="31">
        <v>6452.4740000000002</v>
      </c>
      <c r="C21" s="31">
        <v>4812.8530000000001</v>
      </c>
      <c r="D21" s="31">
        <v>6129.47</v>
      </c>
      <c r="E21" s="31">
        <v>188.99299999999999</v>
      </c>
      <c r="F21" s="31">
        <v>118.104</v>
      </c>
      <c r="H21" s="162"/>
      <c r="I21" s="143"/>
      <c r="J21" s="143"/>
      <c r="K21" s="122"/>
      <c r="M21" s="15"/>
      <c r="N21" s="1"/>
      <c r="O21" s="122"/>
    </row>
    <row r="22" spans="1:24" x14ac:dyDescent="0.2">
      <c r="A22" s="5">
        <v>44409</v>
      </c>
      <c r="B22" s="31">
        <v>5811.9340000000002</v>
      </c>
      <c r="C22" s="31">
        <v>4724.0739999999996</v>
      </c>
      <c r="D22" s="31">
        <v>5851.6990000000005</v>
      </c>
      <c r="E22" s="31">
        <v>191.47499999999999</v>
      </c>
      <c r="F22" s="31">
        <v>115.42400000000001</v>
      </c>
      <c r="H22" s="162"/>
      <c r="I22" s="143"/>
      <c r="J22" s="143"/>
      <c r="K22" s="122"/>
      <c r="L22" s="122"/>
      <c r="M22" s="15"/>
      <c r="N22" s="1"/>
      <c r="O22" s="122"/>
    </row>
    <row r="23" spans="1:24" x14ac:dyDescent="0.2">
      <c r="A23" s="5">
        <v>44440</v>
      </c>
      <c r="B23" s="31">
        <v>6766.0079999999998</v>
      </c>
      <c r="C23" s="31">
        <v>4946.8580000000002</v>
      </c>
      <c r="D23" s="31">
        <v>5425.2560000000003</v>
      </c>
      <c r="E23" s="31">
        <v>186.66499999999999</v>
      </c>
      <c r="F23" s="31">
        <v>114.648</v>
      </c>
      <c r="H23" s="162"/>
      <c r="I23" s="143"/>
      <c r="J23" s="143"/>
      <c r="K23" s="122"/>
      <c r="L23" s="122"/>
      <c r="M23" s="15"/>
      <c r="N23" s="1"/>
      <c r="O23" s="122"/>
    </row>
    <row r="24" spans="1:24" x14ac:dyDescent="0.2">
      <c r="A24" s="5">
        <v>44470</v>
      </c>
      <c r="B24" s="31">
        <v>6250.8190000000004</v>
      </c>
      <c r="C24" s="31">
        <v>4583.2560000000003</v>
      </c>
      <c r="D24" s="31">
        <v>4958.6009999999997</v>
      </c>
      <c r="E24" s="31">
        <v>188.04599999999999</v>
      </c>
      <c r="F24" s="31">
        <v>110.24299999999999</v>
      </c>
      <c r="H24" s="162"/>
      <c r="I24" s="143"/>
      <c r="J24" s="143"/>
      <c r="K24" s="122"/>
      <c r="L24" s="122"/>
      <c r="M24" s="15"/>
      <c r="N24" s="1"/>
      <c r="O24" s="122"/>
    </row>
    <row r="25" spans="1:24" x14ac:dyDescent="0.2">
      <c r="A25" s="5">
        <v>44501</v>
      </c>
      <c r="B25" s="31">
        <v>5600.598</v>
      </c>
      <c r="C25" s="31">
        <v>4334.7259999999997</v>
      </c>
      <c r="D25" s="31">
        <v>5292.5409999999993</v>
      </c>
      <c r="E25" s="31">
        <v>177.10400000000001</v>
      </c>
      <c r="F25" s="31">
        <v>103.52</v>
      </c>
      <c r="H25" s="162"/>
      <c r="I25" s="143"/>
      <c r="J25" s="143"/>
      <c r="K25" s="122"/>
      <c r="L25" s="122"/>
      <c r="M25" s="15"/>
      <c r="N25" s="1"/>
      <c r="O25" s="122"/>
    </row>
    <row r="26" spans="1:24" x14ac:dyDescent="0.2">
      <c r="A26" s="5">
        <v>44531</v>
      </c>
      <c r="B26" s="31">
        <v>5723.9110000000001</v>
      </c>
      <c r="C26" s="31">
        <v>4368.2190000000001</v>
      </c>
      <c r="D26" s="31">
        <v>5448.893</v>
      </c>
      <c r="E26" s="31">
        <v>158.30699999999999</v>
      </c>
      <c r="F26" s="31">
        <v>91.600999999999999</v>
      </c>
      <c r="H26" s="162"/>
      <c r="I26" s="143"/>
      <c r="J26" s="143"/>
      <c r="K26" s="122"/>
      <c r="L26" s="122"/>
      <c r="M26" s="15"/>
      <c r="N26" s="1"/>
      <c r="O26" s="122"/>
    </row>
    <row r="27" spans="1:24" x14ac:dyDescent="0.2">
      <c r="A27" s="5">
        <v>44562</v>
      </c>
      <c r="B27" s="31">
        <v>5045.6229999999996</v>
      </c>
      <c r="C27" s="31">
        <v>4370.1080000000002</v>
      </c>
      <c r="D27" s="31">
        <v>5868.1910000000007</v>
      </c>
      <c r="E27" s="31">
        <v>147.77799999999999</v>
      </c>
      <c r="F27" s="31">
        <v>93.215000000000003</v>
      </c>
      <c r="H27" s="162"/>
      <c r="I27" s="143"/>
      <c r="J27" s="143"/>
      <c r="K27" s="122"/>
      <c r="L27" s="122"/>
      <c r="M27" s="15"/>
      <c r="N27" s="1"/>
    </row>
    <row r="28" spans="1:24" x14ac:dyDescent="0.2">
      <c r="A28" s="5">
        <v>44593</v>
      </c>
      <c r="B28" s="31">
        <v>5074.5630000000001</v>
      </c>
      <c r="C28" s="31">
        <v>4374.3950000000004</v>
      </c>
      <c r="D28" s="31">
        <v>5527.9849999999997</v>
      </c>
      <c r="E28" s="31">
        <v>139.06100000000001</v>
      </c>
      <c r="F28" s="31">
        <v>83.594999999999999</v>
      </c>
      <c r="H28" s="162"/>
      <c r="I28" s="143"/>
      <c r="J28" s="143"/>
      <c r="K28" s="122"/>
      <c r="L28" s="122"/>
      <c r="M28" s="15"/>
      <c r="N28" s="1"/>
      <c r="O28" s="122"/>
      <c r="P28" s="122"/>
      <c r="Q28" s="122"/>
      <c r="R28" s="122"/>
      <c r="S28" s="122"/>
      <c r="T28" s="122"/>
      <c r="U28" s="122"/>
      <c r="V28" s="122"/>
      <c r="W28" s="122"/>
      <c r="X28" s="122"/>
    </row>
    <row r="29" spans="1:24" x14ac:dyDescent="0.2">
      <c r="A29" s="5">
        <v>44621</v>
      </c>
      <c r="B29" s="31">
        <v>5029.5129999999999</v>
      </c>
      <c r="C29" s="135">
        <v>4181.9709999999995</v>
      </c>
      <c r="D29" s="31">
        <v>5661.7019999999993</v>
      </c>
      <c r="E29" s="31">
        <v>134.124</v>
      </c>
      <c r="F29" s="31">
        <v>87.933999999999997</v>
      </c>
      <c r="H29" s="162"/>
      <c r="I29" s="143"/>
      <c r="J29" s="143"/>
      <c r="K29" s="122"/>
      <c r="L29" s="122"/>
      <c r="M29" s="15"/>
      <c r="N29" s="1"/>
      <c r="O29" s="122"/>
      <c r="P29" s="122"/>
      <c r="Q29" s="122"/>
      <c r="R29" s="122"/>
      <c r="S29" s="122"/>
      <c r="T29" s="122"/>
      <c r="U29" s="122"/>
      <c r="V29" s="122"/>
      <c r="W29" s="122"/>
    </row>
    <row r="30" spans="1:24" x14ac:dyDescent="0.2">
      <c r="A30" s="5">
        <v>44652</v>
      </c>
      <c r="B30" s="31">
        <v>5938.2280000000001</v>
      </c>
      <c r="C30" s="135">
        <v>4406.8620000000001</v>
      </c>
      <c r="D30" s="31">
        <v>5985.3249999999998</v>
      </c>
      <c r="E30" s="31">
        <v>147.38200000000001</v>
      </c>
      <c r="F30" s="31">
        <v>90.475999999999999</v>
      </c>
      <c r="H30" s="162"/>
      <c r="I30" s="143"/>
      <c r="J30" s="143"/>
      <c r="K30" s="122"/>
      <c r="L30" s="122"/>
      <c r="M30" s="15"/>
      <c r="N30" s="1"/>
      <c r="O30" s="122"/>
      <c r="P30" s="122"/>
      <c r="Q30" s="122"/>
      <c r="R30" s="122"/>
      <c r="S30" s="122"/>
      <c r="T30" s="122"/>
      <c r="U30" s="122"/>
      <c r="V30" s="122"/>
      <c r="W30" s="122"/>
    </row>
    <row r="31" spans="1:24" x14ac:dyDescent="0.2">
      <c r="A31" s="5">
        <v>44682</v>
      </c>
      <c r="B31" s="31">
        <v>6554.8220000000001</v>
      </c>
      <c r="C31" s="31">
        <v>4322.7969999999996</v>
      </c>
      <c r="D31" s="31">
        <v>5599.78</v>
      </c>
      <c r="E31" s="31">
        <v>145.12100000000001</v>
      </c>
      <c r="F31" s="31">
        <v>85.917000000000002</v>
      </c>
      <c r="H31" s="162"/>
      <c r="I31" s="143"/>
      <c r="J31" s="143"/>
      <c r="K31" s="122"/>
      <c r="L31" s="122"/>
      <c r="M31" s="15"/>
      <c r="N31" s="122"/>
      <c r="O31" s="122"/>
      <c r="P31" s="122"/>
      <c r="Q31" s="122"/>
      <c r="R31" s="122"/>
      <c r="S31" s="122"/>
      <c r="T31" s="122"/>
      <c r="U31" s="122"/>
      <c r="V31" s="122"/>
      <c r="W31" s="122"/>
    </row>
    <row r="32" spans="1:24" x14ac:dyDescent="0.2">
      <c r="A32" s="5">
        <v>44713</v>
      </c>
      <c r="B32" s="31">
        <v>7563.9939999999997</v>
      </c>
      <c r="C32" s="31">
        <v>4585.152</v>
      </c>
      <c r="D32" s="31">
        <v>5767.0329999999994</v>
      </c>
      <c r="E32" s="31">
        <v>205.12</v>
      </c>
      <c r="F32" s="31">
        <v>98.697000000000003</v>
      </c>
      <c r="H32" s="162"/>
      <c r="I32" s="143"/>
      <c r="J32" s="143"/>
      <c r="K32" s="122"/>
      <c r="L32" s="122"/>
      <c r="M32" s="15"/>
      <c r="N32" s="122"/>
      <c r="O32" s="122"/>
      <c r="P32" s="122"/>
      <c r="Q32" s="122"/>
      <c r="R32" s="122"/>
      <c r="S32" s="122"/>
    </row>
    <row r="33" spans="1:21" x14ac:dyDescent="0.2">
      <c r="A33" s="5">
        <v>44743</v>
      </c>
      <c r="B33" s="31">
        <v>7839.2809999999999</v>
      </c>
      <c r="C33" s="31">
        <v>4631.4229999999998</v>
      </c>
      <c r="D33" s="31">
        <v>5542.4859999999999</v>
      </c>
      <c r="E33" s="31">
        <v>227.416</v>
      </c>
      <c r="F33" s="31">
        <v>114.536</v>
      </c>
      <c r="H33" s="162"/>
      <c r="I33" s="143"/>
      <c r="J33" s="143"/>
      <c r="K33" s="122"/>
      <c r="L33" s="122"/>
      <c r="M33" s="15"/>
      <c r="O33" s="122"/>
      <c r="P33" s="122"/>
      <c r="Q33" s="122"/>
      <c r="R33" s="122"/>
      <c r="S33" s="122"/>
      <c r="T33" s="122"/>
      <c r="U33" s="122"/>
    </row>
    <row r="34" spans="1:21" x14ac:dyDescent="0.2">
      <c r="A34" s="5">
        <v>44774</v>
      </c>
      <c r="B34" s="31">
        <v>7482.66</v>
      </c>
      <c r="C34" s="31">
        <v>4636.8590000000004</v>
      </c>
      <c r="D34" s="31">
        <v>5217.1819999999998</v>
      </c>
      <c r="E34" s="31">
        <v>238.30699999999999</v>
      </c>
      <c r="F34" s="31">
        <v>112.196</v>
      </c>
      <c r="H34" s="162"/>
      <c r="I34" s="143"/>
      <c r="J34" s="143"/>
      <c r="K34" s="122"/>
      <c r="L34" s="122"/>
      <c r="M34" s="15"/>
      <c r="O34" s="122"/>
      <c r="P34" s="122"/>
      <c r="Q34" s="122"/>
      <c r="R34" s="122"/>
      <c r="S34" s="122"/>
      <c r="T34" s="122"/>
      <c r="U34" s="122"/>
    </row>
    <row r="35" spans="1:21" x14ac:dyDescent="0.2">
      <c r="A35" s="5">
        <v>44805</v>
      </c>
      <c r="B35" s="31">
        <v>7022.0789999999997</v>
      </c>
      <c r="C35" s="31">
        <v>4542.4309999999996</v>
      </c>
      <c r="D35" s="31">
        <v>4865.4139999999998</v>
      </c>
      <c r="E35" s="31">
        <v>235.68199999999999</v>
      </c>
      <c r="F35" s="31">
        <v>133.1</v>
      </c>
      <c r="H35" s="162"/>
      <c r="I35" s="143"/>
      <c r="J35" s="143"/>
      <c r="K35" s="122"/>
      <c r="L35" s="122"/>
      <c r="M35" s="15"/>
      <c r="N35" s="122"/>
      <c r="O35" s="122"/>
      <c r="P35" s="122"/>
      <c r="Q35" s="122"/>
      <c r="R35" s="122"/>
      <c r="S35" s="122"/>
    </row>
    <row r="36" spans="1:21" x14ac:dyDescent="0.2">
      <c r="A36" s="5">
        <v>44835</v>
      </c>
      <c r="B36" s="31">
        <v>7474.7340000000004</v>
      </c>
      <c r="C36" s="31">
        <v>4947.2619999999997</v>
      </c>
      <c r="D36" s="31">
        <v>4790.4960000000001</v>
      </c>
      <c r="E36" s="31">
        <v>230.233</v>
      </c>
      <c r="F36" s="31">
        <v>129.13499999999999</v>
      </c>
      <c r="H36" s="162"/>
      <c r="I36" s="143"/>
      <c r="J36" s="143"/>
      <c r="K36" s="122"/>
      <c r="L36" s="122"/>
      <c r="M36" s="15"/>
    </row>
    <row r="37" spans="1:21" x14ac:dyDescent="0.2">
      <c r="A37" s="5">
        <v>44866</v>
      </c>
      <c r="B37" s="31">
        <v>6657.335</v>
      </c>
      <c r="C37" s="31">
        <v>4480.7179999999998</v>
      </c>
      <c r="D37" s="31">
        <v>4664.2169999999996</v>
      </c>
      <c r="E37" s="31">
        <v>224.64</v>
      </c>
      <c r="F37" s="31">
        <v>124.42</v>
      </c>
      <c r="H37" s="162"/>
      <c r="I37" s="143"/>
      <c r="J37" s="143"/>
      <c r="K37" s="122"/>
      <c r="L37" s="122"/>
      <c r="M37" s="15"/>
      <c r="N37" s="122"/>
      <c r="O37" s="122"/>
      <c r="P37" s="122"/>
      <c r="Q37" s="122"/>
      <c r="R37" s="122"/>
      <c r="S37" s="122"/>
    </row>
    <row r="38" spans="1:21" x14ac:dyDescent="0.2">
      <c r="A38" s="5">
        <v>44896</v>
      </c>
      <c r="B38" s="31">
        <v>5986.9470000000001</v>
      </c>
      <c r="C38" s="31">
        <v>4188.8909999999996</v>
      </c>
      <c r="D38" s="31">
        <v>4752.0940000000001</v>
      </c>
      <c r="E38" s="31">
        <v>206.83099999999999</v>
      </c>
      <c r="F38" s="31">
        <v>111.303</v>
      </c>
      <c r="H38" s="162"/>
      <c r="I38" s="143"/>
      <c r="J38" s="143"/>
      <c r="K38" s="122"/>
      <c r="L38" s="122"/>
      <c r="M38" s="15"/>
      <c r="N38" s="122"/>
      <c r="O38" s="122"/>
      <c r="P38" s="122"/>
      <c r="Q38" s="122"/>
      <c r="R38" s="122"/>
      <c r="S38" s="122"/>
    </row>
    <row r="39" spans="1:21" x14ac:dyDescent="0.2">
      <c r="A39" s="5">
        <v>44927</v>
      </c>
      <c r="B39" s="31">
        <v>5508.8609999999999</v>
      </c>
      <c r="C39" s="31">
        <v>3776.134</v>
      </c>
      <c r="D39" s="31">
        <v>5156.2999999999993</v>
      </c>
      <c r="E39" s="31">
        <v>194.65799999999999</v>
      </c>
      <c r="F39" s="31">
        <v>118.645</v>
      </c>
      <c r="H39" s="162"/>
      <c r="I39" s="143"/>
      <c r="J39" s="143"/>
      <c r="K39" s="122"/>
      <c r="L39" s="122"/>
      <c r="M39" s="15"/>
    </row>
    <row r="40" spans="1:21" x14ac:dyDescent="0.2">
      <c r="A40" s="5">
        <v>44958</v>
      </c>
      <c r="B40" s="135">
        <v>4922.7830000000004</v>
      </c>
      <c r="C40" s="31">
        <v>3576.8</v>
      </c>
      <c r="D40" s="135">
        <v>5035.9570000000003</v>
      </c>
      <c r="E40" s="135">
        <v>173.947</v>
      </c>
      <c r="F40" s="135">
        <v>115.20399999999999</v>
      </c>
      <c r="H40" s="162"/>
      <c r="I40" s="143"/>
      <c r="J40" s="143"/>
      <c r="M40" s="15"/>
    </row>
    <row r="41" spans="1:21" x14ac:dyDescent="0.2">
      <c r="A41" s="5">
        <v>44986</v>
      </c>
      <c r="B41" s="135">
        <v>4612.4129999999996</v>
      </c>
      <c r="C41" s="31">
        <v>3408.7939999999999</v>
      </c>
      <c r="D41" s="135">
        <v>5201.3109999999997</v>
      </c>
      <c r="E41" s="135">
        <v>169.95</v>
      </c>
      <c r="F41" s="135">
        <v>129.423</v>
      </c>
      <c r="H41" s="162"/>
      <c r="I41" s="143"/>
      <c r="J41" s="143"/>
      <c r="M41" s="15"/>
    </row>
    <row r="42" spans="1:21" x14ac:dyDescent="0.2">
      <c r="A42" s="5">
        <v>45017</v>
      </c>
      <c r="B42" s="31">
        <v>5717.82</v>
      </c>
      <c r="C42" s="31">
        <v>3759.3580000000002</v>
      </c>
      <c r="D42" s="31">
        <v>4882.9260000000004</v>
      </c>
      <c r="E42" s="31">
        <v>175.17099999999999</v>
      </c>
      <c r="F42" s="31">
        <v>144.46600000000001</v>
      </c>
      <c r="H42" s="162"/>
      <c r="I42" s="143"/>
      <c r="J42" s="143"/>
      <c r="K42" s="122"/>
      <c r="M42" s="15"/>
    </row>
    <row r="43" spans="1:21" x14ac:dyDescent="0.2">
      <c r="A43" s="5">
        <v>45047</v>
      </c>
      <c r="B43" s="31">
        <v>6386.991</v>
      </c>
      <c r="C43" s="31">
        <v>3540.8310000000001</v>
      </c>
      <c r="D43" s="31">
        <v>4437.2869999999994</v>
      </c>
      <c r="E43" s="31">
        <v>164.06299999999999</v>
      </c>
      <c r="F43" s="31">
        <v>140.11099999999999</v>
      </c>
      <c r="H43" s="162"/>
      <c r="I43" s="143"/>
      <c r="J43" s="143"/>
      <c r="M43" s="15"/>
    </row>
    <row r="44" spans="1:21" x14ac:dyDescent="0.2">
      <c r="A44" s="5">
        <v>45078</v>
      </c>
      <c r="B44" s="31">
        <v>6558.6769999999997</v>
      </c>
      <c r="C44" s="31">
        <v>3410.174</v>
      </c>
      <c r="D44" s="31">
        <v>5686.6879999999992</v>
      </c>
      <c r="E44" s="31">
        <v>206.60599999999999</v>
      </c>
      <c r="F44" s="31">
        <v>164.73400000000001</v>
      </c>
      <c r="H44" s="162"/>
      <c r="I44" s="143"/>
      <c r="J44" s="143"/>
      <c r="M44" s="15"/>
    </row>
    <row r="45" spans="1:21" x14ac:dyDescent="0.2">
      <c r="A45" s="5">
        <v>45108</v>
      </c>
      <c r="B45" s="31">
        <v>6683.232</v>
      </c>
      <c r="C45" s="31">
        <v>3554.759</v>
      </c>
      <c r="D45" s="31">
        <v>5515.6410000000005</v>
      </c>
      <c r="E45" s="31">
        <v>233.251</v>
      </c>
      <c r="F45" s="31">
        <v>170.90299999999999</v>
      </c>
      <c r="H45" s="162"/>
      <c r="I45" s="143"/>
      <c r="J45" s="143"/>
      <c r="M45" s="15"/>
    </row>
    <row r="46" spans="1:21" x14ac:dyDescent="0.2">
      <c r="A46" s="5">
        <v>45139</v>
      </c>
      <c r="B46" s="31">
        <v>5894.6189999999997</v>
      </c>
      <c r="C46" s="31">
        <v>3423.9160000000002</v>
      </c>
      <c r="D46" s="31">
        <v>5538.9919999999993</v>
      </c>
      <c r="E46" s="31">
        <v>264.07900000000001</v>
      </c>
      <c r="F46" s="31">
        <v>166.24600000000001</v>
      </c>
      <c r="H46" s="162"/>
      <c r="I46" s="143"/>
      <c r="J46" s="143"/>
      <c r="M46" s="15"/>
    </row>
    <row r="47" spans="1:21" x14ac:dyDescent="0.2">
      <c r="A47" s="5">
        <v>45170</v>
      </c>
      <c r="B47" s="31">
        <v>5802.1109999999999</v>
      </c>
      <c r="C47" s="31">
        <v>3204.4569999999999</v>
      </c>
      <c r="D47" s="31">
        <v>5311.3890000000001</v>
      </c>
      <c r="E47" s="31">
        <v>267.35599999999999</v>
      </c>
      <c r="F47" s="31">
        <v>158.12200000000001</v>
      </c>
      <c r="H47" s="162"/>
      <c r="I47" s="143"/>
      <c r="J47" s="143"/>
      <c r="M47" s="15"/>
    </row>
    <row r="48" spans="1:21" x14ac:dyDescent="0.2">
      <c r="A48" s="5">
        <v>45200</v>
      </c>
      <c r="B48" s="31">
        <v>4862.9709999999995</v>
      </c>
      <c r="C48" s="31">
        <v>3055.1019999999999</v>
      </c>
      <c r="D48" s="31">
        <v>5501.8649999999998</v>
      </c>
      <c r="E48" s="31">
        <v>273.37099999999998</v>
      </c>
      <c r="F48" s="31">
        <v>163.37899999999999</v>
      </c>
      <c r="H48" s="162"/>
      <c r="I48" s="143"/>
      <c r="J48" s="143"/>
      <c r="M48" s="15"/>
    </row>
    <row r="49" spans="1:13" x14ac:dyDescent="0.2">
      <c r="A49" s="5">
        <v>45231</v>
      </c>
      <c r="B49" s="31">
        <v>4776.46</v>
      </c>
      <c r="C49" s="31">
        <v>3103.703</v>
      </c>
      <c r="D49" s="31">
        <v>5514.7570000000005</v>
      </c>
      <c r="E49" s="31">
        <v>271.03699999999998</v>
      </c>
      <c r="F49" s="31">
        <v>142.54599999999999</v>
      </c>
      <c r="H49" s="162"/>
      <c r="I49" s="143"/>
      <c r="J49" s="143"/>
      <c r="M49" s="15"/>
    </row>
    <row r="50" spans="1:13" x14ac:dyDescent="0.2">
      <c r="A50" s="5">
        <v>45261</v>
      </c>
      <c r="B50" s="31">
        <v>5064.6099999999997</v>
      </c>
      <c r="C50" s="31">
        <v>3007.2950000000001</v>
      </c>
      <c r="D50" s="31">
        <v>5156.2929999999997</v>
      </c>
      <c r="E50" s="31">
        <v>261.55200000000002</v>
      </c>
      <c r="F50" s="31">
        <v>135.89500000000001</v>
      </c>
      <c r="H50" s="162"/>
      <c r="I50" s="143"/>
      <c r="J50" s="143"/>
      <c r="M50" s="15"/>
    </row>
    <row r="51" spans="1:13" x14ac:dyDescent="0.2">
      <c r="A51" s="5">
        <v>45292</v>
      </c>
      <c r="B51" s="31">
        <v>4981.6360000000004</v>
      </c>
      <c r="C51" s="31">
        <v>3023.43</v>
      </c>
      <c r="D51" s="31">
        <v>4971.2789999999995</v>
      </c>
      <c r="E51" s="31">
        <v>236.31100000000001</v>
      </c>
      <c r="F51" s="31">
        <v>134.24299999999999</v>
      </c>
      <c r="H51" s="162"/>
      <c r="I51" s="143"/>
      <c r="J51" s="143"/>
    </row>
    <row r="52" spans="1:13" x14ac:dyDescent="0.2">
      <c r="A52" s="5">
        <v>45323</v>
      </c>
      <c r="B52" s="31">
        <v>4939.7169999999996</v>
      </c>
      <c r="C52" s="31">
        <v>2995.8420000000001</v>
      </c>
      <c r="D52" s="31">
        <v>4801.723</v>
      </c>
      <c r="E52" s="31">
        <v>207.12</v>
      </c>
      <c r="F52" s="31">
        <v>127.929</v>
      </c>
      <c r="H52" s="162"/>
      <c r="I52" s="143"/>
      <c r="J52" s="143"/>
    </row>
    <row r="53" spans="1:13" x14ac:dyDescent="0.2">
      <c r="A53" s="5">
        <v>45352</v>
      </c>
      <c r="B53" s="31">
        <v>5111.3540000000003</v>
      </c>
      <c r="C53" s="31">
        <v>3170.8560000000002</v>
      </c>
      <c r="D53" s="31">
        <v>5065.5840000000007</v>
      </c>
      <c r="E53" s="31">
        <v>170.66499999999999</v>
      </c>
      <c r="F53" s="31">
        <v>112.06</v>
      </c>
      <c r="H53" s="162"/>
      <c r="I53" s="143"/>
      <c r="J53" s="143"/>
    </row>
    <row r="54" spans="1:13" x14ac:dyDescent="0.2">
      <c r="A54" s="5">
        <v>45383</v>
      </c>
      <c r="B54" s="31">
        <v>6389.6980000000003</v>
      </c>
      <c r="C54" s="31">
        <v>3597.6819999999998</v>
      </c>
      <c r="D54" s="31">
        <v>5332.3869999999997</v>
      </c>
      <c r="E54" s="31">
        <v>148.131</v>
      </c>
      <c r="F54" s="31">
        <v>129.22</v>
      </c>
      <c r="H54" s="162"/>
      <c r="I54" s="143"/>
      <c r="J54" s="143"/>
    </row>
    <row r="55" spans="1:13" x14ac:dyDescent="0.2">
      <c r="A55" s="5">
        <v>45413</v>
      </c>
      <c r="B55" s="31">
        <v>6816.0320000000002</v>
      </c>
      <c r="C55" s="31">
        <v>3755.0680000000002</v>
      </c>
      <c r="D55" s="31">
        <v>5139.2979999999998</v>
      </c>
      <c r="E55" s="31">
        <v>135.29900000000001</v>
      </c>
      <c r="F55" s="31">
        <v>133.87</v>
      </c>
      <c r="H55" s="162"/>
      <c r="I55" s="143"/>
      <c r="J55" s="143"/>
    </row>
    <row r="56" spans="1:13" x14ac:dyDescent="0.2">
      <c r="A56" s="5">
        <v>45444</v>
      </c>
      <c r="B56" s="31">
        <v>7378.6030000000001</v>
      </c>
      <c r="C56" s="31">
        <v>3959.4850000000001</v>
      </c>
      <c r="D56" s="31">
        <v>5428.7019999999993</v>
      </c>
      <c r="E56" s="31">
        <v>152.726</v>
      </c>
      <c r="F56" s="31">
        <v>141.54599999999999</v>
      </c>
      <c r="H56" s="162"/>
      <c r="I56" s="143"/>
      <c r="J56" s="143"/>
    </row>
    <row r="57" spans="1:13" x14ac:dyDescent="0.2">
      <c r="A57" s="5">
        <v>45474</v>
      </c>
      <c r="B57" s="31">
        <v>6912.9740000000002</v>
      </c>
      <c r="C57" s="31">
        <v>4069.855</v>
      </c>
      <c r="D57" s="31">
        <v>5487.67</v>
      </c>
      <c r="E57" s="31">
        <v>195.90100000000001</v>
      </c>
      <c r="F57" s="31">
        <v>148.79</v>
      </c>
      <c r="H57" s="162"/>
      <c r="I57" s="143"/>
      <c r="J57" s="143"/>
    </row>
    <row r="58" spans="1:13" x14ac:dyDescent="0.2">
      <c r="I58" s="143"/>
      <c r="J58" s="143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1</vt:i4>
      </vt:variant>
    </vt:vector>
  </HeadingPairs>
  <TitlesOfParts>
    <vt:vector size="8" baseType="lpstr">
      <vt:lpstr>שיווק מוצרים מחלב בקר</vt:lpstr>
      <vt:lpstr>יצוא מוצרים מחלב בקר- חדש </vt:lpstr>
      <vt:lpstr>נתוני ייצור חלב בקר</vt:lpstr>
      <vt:lpstr>נתוני ייצור חלב צאן</vt:lpstr>
      <vt:lpstr>שיווק מוצרים  מחלב מצאן</vt:lpstr>
      <vt:lpstr>יצוא גבינות מחלב צאן- חדש</vt:lpstr>
      <vt:lpstr>מלאי- חדש</vt:lpstr>
      <vt:lpstr>'נתוני ייצור חלב בקר'!WPrint_Area_W</vt:lpstr>
    </vt:vector>
  </TitlesOfParts>
  <Company>Israel Dairy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dorit</dc:creator>
  <cp:lastModifiedBy>Nataly - Israel Dairy Board</cp:lastModifiedBy>
  <cp:lastPrinted>2011-06-06T11:22:45Z</cp:lastPrinted>
  <dcterms:created xsi:type="dcterms:W3CDTF">2010-02-04T11:40:02Z</dcterms:created>
  <dcterms:modified xsi:type="dcterms:W3CDTF">2024-11-25T08:26:11Z</dcterms:modified>
</cp:coreProperties>
</file>